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30" windowHeight="11340" activeTab="0"/>
  </bookViews>
  <sheets>
    <sheet name="表紙" sheetId="1" r:id="rId1"/>
    <sheet name="交付申込要領" sheetId="2" r:id="rId2"/>
    <sheet name="交付申込書（特例様式-5）" sheetId="3" r:id="rId3"/>
    <sheet name="実務経験証明書（記入例）" sheetId="4" r:id="rId4"/>
    <sheet name="実務経験証明書" sheetId="5" r:id="rId5"/>
    <sheet name="工事経歴期間確認" sheetId="6" r:id="rId6"/>
  </sheets>
  <externalReferences>
    <externalReference r:id="rId9"/>
  </externalReferences>
  <definedNames>
    <definedName name="_xlnm.Print_Area" localSheetId="2">'交付申込書（特例様式-5）'!$A$1:$N$31</definedName>
    <definedName name="_xlnm.Print_Area" localSheetId="1">'交付申込要領'!$A$1:$I$53</definedName>
    <definedName name="_xlnm.Print_Area" localSheetId="5">'工事経歴期間確認'!$A$1:$P$48</definedName>
    <definedName name="_xlnm.Print_Area" localSheetId="4">'実務経験証明書'!$A$1:$W$38</definedName>
    <definedName name="_xlnm.Print_Area" localSheetId="3">'実務経験証明書（記入例）'!$A$1:$W$38</definedName>
    <definedName name="_xlnm.Print_Area" localSheetId="0">'表紙'!$A$1:$I$58</definedName>
    <definedName name="オフセット量">'交付申込書（特例様式-5）'!$P$4</definedName>
    <definedName name="建設1" localSheetId="4">#REF!</definedName>
    <definedName name="建設1">#REF!</definedName>
    <definedName name="建設2" localSheetId="4">#REF!</definedName>
    <definedName name="建設2">#REF!</definedName>
    <definedName name="原点">'[1]認定講習申込リスト'!$A$11</definedName>
  </definedNames>
  <calcPr fullCalcOnLoad="1"/>
</workbook>
</file>

<file path=xl/sharedStrings.xml><?xml version="1.0" encoding="utf-8"?>
<sst xmlns="http://schemas.openxmlformats.org/spreadsheetml/2006/main" count="1040" uniqueCount="350">
  <si>
    <t>　　　・振込銀行　みずほ銀行　銀座中央支店</t>
  </si>
  <si>
    <t>　　　・預金種別　普通預金</t>
  </si>
  <si>
    <t>　　　・口座番号　１１３３２９４</t>
  </si>
  <si>
    <t>　　　・口座名義　登録橋梁基幹技能者講習（ﾄｳﾛｸｷｮｳﾘｮｳｷｶﾝｷﾞﾉｳｼｬｺｳｼｭｳ）</t>
  </si>
  <si>
    <t>【　注意　】</t>
  </si>
  <si>
    <t>オフセット量</t>
  </si>
  <si>
    <t>フ リ ガ ナ</t>
  </si>
  <si>
    <t>住           所</t>
  </si>
  <si>
    <t>会    社    名</t>
  </si>
  <si>
    <t>修了証番号</t>
  </si>
  <si>
    <t>写真添付欄</t>
  </si>
  <si>
    <t>修了証交付日</t>
  </si>
  <si>
    <t>会社</t>
  </si>
  <si>
    <t>自宅</t>
  </si>
  <si>
    <t>上半身無帽、無背景申請６ヶ月以内に撮影したもの</t>
  </si>
  <si>
    <t>　〒105-0003　東京都港区西新橋1丁目6番11号（西新橋光和ビル9階）</t>
  </si>
  <si>
    <t>　TEL  03-3507-5225     登録橋梁基幹技能者講習　担当　宛</t>
  </si>
  <si>
    <t>円/枚　(振込手数料は、振込本人の負担)</t>
  </si>
  <si>
    <t>と封筒に記載願います。</t>
  </si>
  <si>
    <t>　新「修了証」　表面の記載例</t>
  </si>
  <si>
    <t>　　・記入上の注意</t>
  </si>
  <si>
    <t>イ）</t>
  </si>
  <si>
    <t>顔写真（縦3.0㎝×横2.4㎝）　2枚（カラー写真）：うち1枚は申請書に貼付けの事。</t>
  </si>
  <si>
    <t>ロ）</t>
  </si>
  <si>
    <t>実務経験の内容は、以下のとおりであることを証明します。</t>
  </si>
  <si>
    <t>職長欄</t>
  </si>
  <si>
    <t>作業内容</t>
  </si>
  <si>
    <t>実務経験年数</t>
  </si>
  <si>
    <t>日</t>
  </si>
  <si>
    <t>月</t>
  </si>
  <si>
    <t>月</t>
  </si>
  <si>
    <t>年</t>
  </si>
  <si>
    <t>平成</t>
  </si>
  <si>
    <t>か月）</t>
  </si>
  <si>
    <t>月（</t>
  </si>
  <si>
    <t>～</t>
  </si>
  <si>
    <t>Ｈ</t>
  </si>
  <si>
    <t>証明者：住　所</t>
  </si>
  <si>
    <t>社　名</t>
  </si>
  <si>
    <t>代表者</t>
  </si>
  <si>
    <t>　使用者の名称</t>
  </si>
  <si>
    <t>か月</t>
  </si>
  <si>
    <t>合　　計　：</t>
  </si>
  <si>
    <t>（うち職長経験</t>
  </si>
  <si>
    <t>鋼構造物工事業</t>
  </si>
  <si>
    <t>実務経験の工事名</t>
  </si>
  <si>
    <t>㊞</t>
  </si>
  <si>
    <t>氏名</t>
  </si>
  <si>
    <t>建設業の種類</t>
  </si>
  <si>
    <t>誓 約 欄（申込者本人が事業主の場合のみ記入）</t>
  </si>
  <si>
    <t>）</t>
  </si>
  <si>
    <t>（</t>
  </si>
  <si>
    <t>／</t>
  </si>
  <si>
    <t>　この証明事項に事実と相違がある場合には合格を取り消されても異存のないことを誓約いたします。</t>
  </si>
  <si>
    <t>とび・土工工事業</t>
  </si>
  <si>
    <t>※実務経験を有する建設業の種類については、１.鋼構造物工事業、２.とび・土工工事業　いずれか</t>
  </si>
  <si>
    <t>　従事した工事の職長欄に「職長」と記入願います。（職長経験は、最低3年以上必要です）</t>
  </si>
  <si>
    <t>　作業内容欄には雑務や事務の仕事ではないことを証明する内容で例えば「現場施工」と記入願います。</t>
  </si>
  <si>
    <t>交付申請者生年月日</t>
  </si>
  <si>
    <t>交付申請者の氏名</t>
  </si>
  <si>
    <t>証明者と申請者との関係</t>
  </si>
  <si>
    <t>新「修了証 」交付申請用　実務経験証明書</t>
  </si>
  <si>
    <t>　　　ホームページ『登録橋梁基幹技能講習募集案内』に掲載される「資格更新案内・申込要領」</t>
  </si>
  <si>
    <t>㊞</t>
  </si>
  <si>
    <t>一般社団法人　日本橋梁建設協会　殿</t>
  </si>
  <si>
    <t>の上、証明願います。（申込書は平成30年3月より10年以上前までの実務経験を記載）</t>
  </si>
  <si>
    <t>下記の新「修了証」交付申請者は建設業法第２６条第1項の主任技術者の要件を満たす者であり</t>
  </si>
  <si>
    <t>　　　　「主任技術者要件特例様式－5」</t>
  </si>
  <si>
    <t>　　　「主任技術者要件特例様式－5－2」</t>
  </si>
  <si>
    <t>（主任技術者要件特例様式－５）</t>
  </si>
  <si>
    <t>【新「修了証」交付手数料　振込領収書貼付欄：（写し）】</t>
  </si>
  <si>
    <t>（主任技術者要件特例様式-５-２）</t>
  </si>
  <si>
    <t>　※交付申請者が建設業の種類を複数保有している場合、それぞれに10年以上（内、職長経験３年以上）を記載し、</t>
  </si>
  <si>
    <t>　　建設業　1種類毎（年月の重複は不可）に証明願います。（本様式をコピーして作成願います）</t>
  </si>
  <si>
    <t>　1つの番号を○印で囲み、10年以上の実務経験を記載願います。なお、10年以上の内、職長として</t>
  </si>
  <si>
    <t>工事経歴期間確認例</t>
  </si>
  <si>
    <t>職長教育修了証</t>
  </si>
  <si>
    <t>氏　名：</t>
  </si>
  <si>
    <t>橋　　健一郎</t>
  </si>
  <si>
    <t>様</t>
  </si>
  <si>
    <t>交付年月日：H</t>
  </si>
  <si>
    <t>会社名：</t>
  </si>
  <si>
    <t>　鋼橋建設(株)</t>
  </si>
  <si>
    <t>1月</t>
  </si>
  <si>
    <t>2月</t>
  </si>
  <si>
    <t>3月</t>
  </si>
  <si>
    <t>4月</t>
  </si>
  <si>
    <t>5月</t>
  </si>
  <si>
    <t>6月</t>
  </si>
  <si>
    <t>7月</t>
  </si>
  <si>
    <t>8月</t>
  </si>
  <si>
    <t>9月</t>
  </si>
  <si>
    <t>10月</t>
  </si>
  <si>
    <t>11月</t>
  </si>
  <si>
    <t>12月</t>
  </si>
  <si>
    <t>月数:a</t>
  </si>
  <si>
    <t>職長:b</t>
  </si>
  <si>
    <t>合計月数：c　
ｃ=a+b</t>
  </si>
  <si>
    <t>西暦</t>
  </si>
  <si>
    <t>○</t>
  </si>
  <si>
    <t>◎</t>
  </si>
  <si>
    <t>平成1</t>
  </si>
  <si>
    <t>Ｈ1</t>
  </si>
  <si>
    <t>Ｓ36</t>
  </si>
  <si>
    <t>Ｓ8</t>
  </si>
  <si>
    <t>Ｈ2</t>
  </si>
  <si>
    <t>Ｓ37</t>
  </si>
  <si>
    <t>Ｓ9</t>
  </si>
  <si>
    <t>Ｈ3</t>
  </si>
  <si>
    <t>Ｓ38</t>
  </si>
  <si>
    <t>Ｓ10</t>
  </si>
  <si>
    <t>Ｈ4</t>
  </si>
  <si>
    <t>Ｓ39</t>
  </si>
  <si>
    <t>Ｓ11</t>
  </si>
  <si>
    <t>Ｈ5</t>
  </si>
  <si>
    <t>Ｓ40</t>
  </si>
  <si>
    <t>Ｓ12</t>
  </si>
  <si>
    <t>Ｈ6</t>
  </si>
  <si>
    <t>Ｓ41</t>
  </si>
  <si>
    <t>Ｓ13</t>
  </si>
  <si>
    <t>Ｈ7</t>
  </si>
  <si>
    <t>Ｓ42</t>
  </si>
  <si>
    <t>Ｓ14</t>
  </si>
  <si>
    <t>Ｈ8</t>
  </si>
  <si>
    <t>Ｓ43</t>
  </si>
  <si>
    <t>Ｓ15</t>
  </si>
  <si>
    <t>Ｈ9</t>
  </si>
  <si>
    <t>Ｓ44</t>
  </si>
  <si>
    <t>Ｓ16</t>
  </si>
  <si>
    <t>○</t>
  </si>
  <si>
    <t>Ｈ10</t>
  </si>
  <si>
    <t>Ｓ45</t>
  </si>
  <si>
    <t>Ｓ17</t>
  </si>
  <si>
    <t>◎</t>
  </si>
  <si>
    <t>Ｈ11</t>
  </si>
  <si>
    <t>Ｓ46</t>
  </si>
  <si>
    <t>Ｓ18</t>
  </si>
  <si>
    <t>Ｈ12</t>
  </si>
  <si>
    <t>Ｓ47</t>
  </si>
  <si>
    <t>Ｓ19</t>
  </si>
  <si>
    <t>Ｈ13</t>
  </si>
  <si>
    <t>Ｓ48</t>
  </si>
  <si>
    <t>Ｓ20</t>
  </si>
  <si>
    <t>Ｈ14</t>
  </si>
  <si>
    <t>Ｓ49</t>
  </si>
  <si>
    <t>Ｓ21</t>
  </si>
  <si>
    <t>Ｈ15</t>
  </si>
  <si>
    <t>Ｓ50</t>
  </si>
  <si>
    <t>Ｓ22</t>
  </si>
  <si>
    <t>Ｈ16</t>
  </si>
  <si>
    <t>Ｓ51</t>
  </si>
  <si>
    <t>Ｓ23</t>
  </si>
  <si>
    <t>○</t>
  </si>
  <si>
    <t>Ｈ17</t>
  </si>
  <si>
    <t>Ｓ52</t>
  </si>
  <si>
    <t>Ｓ24</t>
  </si>
  <si>
    <t>Ｈ18</t>
  </si>
  <si>
    <t>Ｓ53</t>
  </si>
  <si>
    <t>Ｓ25</t>
  </si>
  <si>
    <t>Ｈ19</t>
  </si>
  <si>
    <t>Ｓ54</t>
  </si>
  <si>
    <t>Ｓ26</t>
  </si>
  <si>
    <t>Ｈ20</t>
  </si>
  <si>
    <t>Ｓ55</t>
  </si>
  <si>
    <t>Ｓ27</t>
  </si>
  <si>
    <t>Ｈ21</t>
  </si>
  <si>
    <t>Ｓ56</t>
  </si>
  <si>
    <t>Ｓ28</t>
  </si>
  <si>
    <t>Ｈ22</t>
  </si>
  <si>
    <t>Ｓ57</t>
  </si>
  <si>
    <t>Ｓ29</t>
  </si>
  <si>
    <t>○</t>
  </si>
  <si>
    <t>Ｈ23</t>
  </si>
  <si>
    <t>Ｓ58</t>
  </si>
  <si>
    <t>Ｓ30</t>
  </si>
  <si>
    <t>Ｈ24</t>
  </si>
  <si>
    <t>Ｓ59</t>
  </si>
  <si>
    <t>Ｓ31</t>
  </si>
  <si>
    <t>Ｈ25</t>
  </si>
  <si>
    <t>Ｓ60</t>
  </si>
  <si>
    <t>Ｓ32</t>
  </si>
  <si>
    <t>◎</t>
  </si>
  <si>
    <t>Ｈ26</t>
  </si>
  <si>
    <t>Ｓ61</t>
  </si>
  <si>
    <t>Ｓ33</t>
  </si>
  <si>
    <t>Ｈ27</t>
  </si>
  <si>
    <t>Ｓ62</t>
  </si>
  <si>
    <t>Ｓ34</t>
  </si>
  <si>
    <t>◎</t>
  </si>
  <si>
    <t>Ｈ28</t>
  </si>
  <si>
    <t>Ｓ63</t>
  </si>
  <si>
    <t>Ｓ35</t>
  </si>
  <si>
    <t>月数小計：①＝</t>
  </si>
  <si>
    <t>個別必要月数：②＝</t>
  </si>
  <si>
    <r>
      <t>差：①-②</t>
    </r>
    <r>
      <rPr>
        <b/>
        <sz val="12"/>
        <color indexed="10"/>
        <rFont val="ＭＳ Ｐゴシック"/>
        <family val="3"/>
      </rPr>
      <t>（マイナスは不可）</t>
    </r>
    <r>
      <rPr>
        <b/>
        <sz val="12"/>
        <rFont val="ＭＳ Ｐゴシック"/>
        <family val="3"/>
      </rPr>
      <t>＝</t>
    </r>
  </si>
  <si>
    <t>可</t>
  </si>
  <si>
    <r>
      <t>受講資格可否判定</t>
    </r>
    <r>
      <rPr>
        <b/>
        <u val="single"/>
        <sz val="11"/>
        <color indexed="8"/>
        <rFont val="ＭＳ Ｐゴシック"/>
        <family val="3"/>
      </rPr>
      <t>⇒</t>
    </r>
  </si>
  <si>
    <t>否</t>
  </si>
  <si>
    <t>実務経験証明書への記載：合計月数⇒</t>
  </si>
  <si>
    <t>実務経験証明書への記載：職長経験月数⇒</t>
  </si>
  <si>
    <t>　　【　凡例　】</t>
  </si>
  <si>
    <t>：現場施工従事期間</t>
  </si>
  <si>
    <t>：職長として従事していた期間</t>
  </si>
  <si>
    <t>合計月数</t>
  </si>
  <si>
    <t>○</t>
  </si>
  <si>
    <t>伊東</t>
  </si>
  <si>
    <t>○</t>
  </si>
  <si>
    <t>26.5.25</t>
  </si>
  <si>
    <t>〒105-0003　東京都港区西新橋１丁目6－１１</t>
  </si>
  <si>
    <t>TEL 03-3507-5225　FAX 03-3507-5235  URL http://www.jasbc.or.jp/</t>
  </si>
  <si>
    <t>（　”実務経験証明書記入例”の実務経験年数　）</t>
  </si>
  <si>
    <t>橋　　健一郎</t>
  </si>
  <si>
    <t>鋼橋建設株式会社</t>
  </si>
  <si>
    <t>昭和</t>
  </si>
  <si>
    <t>　東京都港区西新橋1-6-11</t>
  </si>
  <si>
    <t>　社員</t>
  </si>
  <si>
    <t>職長</t>
  </si>
  <si>
    <t>現場施工</t>
  </si>
  <si>
    <t>Ｈ</t>
  </si>
  <si>
    <t>5号北川高架橋橋体工その2工事</t>
  </si>
  <si>
    <t>　鋼  橋  建  設  株  式  会  社</t>
  </si>
  <si>
    <t>　代表取締役　　 鋼鐵　太郎</t>
  </si>
  <si>
    <t>門崎橋（鋼上部工）工事</t>
  </si>
  <si>
    <t>記入例</t>
  </si>
  <si>
    <t>新大川その1工事</t>
  </si>
  <si>
    <t>高野台歩道橋工事</t>
  </si>
  <si>
    <t>川上高架橋上部工事</t>
  </si>
  <si>
    <t>災害復旧（橋梁上部工）工事</t>
  </si>
  <si>
    <t>富士高架橋（鋼上部工）工事</t>
  </si>
  <si>
    <t>白河高架橋その1上部工工事</t>
  </si>
  <si>
    <t>大谷川ＪＣＴ綱上部工工事</t>
  </si>
  <si>
    <t>ＪＲこ線橋増設工事</t>
  </si>
  <si>
    <t>主要地方道石橋上部工事</t>
  </si>
  <si>
    <t>中央大橋他1橋上部工工事</t>
  </si>
  <si>
    <t>通算月数</t>
  </si>
  <si>
    <t>通算月数</t>
  </si>
  <si>
    <t>職長経験</t>
  </si>
  <si>
    <t>職長経験</t>
  </si>
  <si>
    <t>年</t>
  </si>
  <si>
    <t>年</t>
  </si>
  <si>
    <t>ヶ月</t>
  </si>
  <si>
    <t>ヶ月</t>
  </si>
  <si>
    <t>合計年数</t>
  </si>
  <si>
    <t>合計年数</t>
  </si>
  <si>
    <t>職長年数</t>
  </si>
  <si>
    <t>職長年数</t>
  </si>
  <si>
    <t>勤務先名称・住所を記載</t>
  </si>
  <si>
    <t>交付希望者の「修了証番号・修了証交付日・氏名生年月日・現住所及び現在の</t>
  </si>
  <si>
    <t>〒</t>
  </si>
  <si>
    <t>携帯</t>
  </si>
  <si>
    <t>申込日</t>
  </si>
  <si>
    <t>同じ年月は、記載不可（二重計上となるため）</t>
  </si>
  <si>
    <t>職長としての経歴は、「職長教育修了証交付日」翌月以降からの1ヶ月単位で記載すること。</t>
  </si>
  <si>
    <t>（同年同月で工事が複数の場合は、どちらか一方を記載し、他方は翌月から記載）</t>
  </si>
  <si>
    <t>平成</t>
  </si>
  <si>
    <t>年</t>
  </si>
  <si>
    <t>（</t>
  </si>
  <si>
    <t>）</t>
  </si>
  <si>
    <r>
      <t>氏  名</t>
    </r>
    <r>
      <rPr>
        <sz val="10"/>
        <color indexed="10"/>
        <rFont val="ＭＳ Ｐ明朝"/>
        <family val="1"/>
      </rPr>
      <t>（捺印を忘れず）</t>
    </r>
  </si>
  <si>
    <t>月</t>
  </si>
  <si>
    <t>日</t>
  </si>
  <si>
    <r>
      <t xml:space="preserve">会　社　所　在　地
</t>
    </r>
    <r>
      <rPr>
        <sz val="11"/>
        <rFont val="ＭＳ Ｐ明朝"/>
        <family val="1"/>
      </rPr>
      <t>（メールは基幹技能者ご担当者アドレスを記載願います）</t>
    </r>
  </si>
  <si>
    <t>１</t>
  </si>
  <si>
    <t>２</t>
  </si>
  <si>
    <t>昭和</t>
  </si>
  <si>
    <t>電話：</t>
  </si>
  <si>
    <t>FAX：</t>
  </si>
  <si>
    <t>担当窓口E-mail　：</t>
  </si>
  <si>
    <t>2008（平成20年）9月15日</t>
  </si>
  <si>
    <t>2008（平成20年）10月12日</t>
  </si>
  <si>
    <t>2008（平成20年）11月14日</t>
  </si>
  <si>
    <t>2008（平成20年）12月14日</t>
  </si>
  <si>
    <t>2009（平成21年）2月15日</t>
  </si>
  <si>
    <t>2009（平成21年）3月15日</t>
  </si>
  <si>
    <t>2009（平成21年）7月13日</t>
  </si>
  <si>
    <t>2009（平成21年）9月13日</t>
  </si>
  <si>
    <t>2009（平成21年）10月18日</t>
  </si>
  <si>
    <t>2009（平成21年）11月15日</t>
  </si>
  <si>
    <t>2010（平成22年）1月31日</t>
  </si>
  <si>
    <t>2010（平成22年）７月12日</t>
  </si>
  <si>
    <t>2010（平成22年）10月17日</t>
  </si>
  <si>
    <t>2010（平成22年）11月14日</t>
  </si>
  <si>
    <r>
      <t xml:space="preserve">建設業の種類
</t>
    </r>
    <r>
      <rPr>
        <sz val="11"/>
        <rFont val="ＭＳ Ｐ明朝"/>
        <family val="1"/>
      </rPr>
      <t>（番号を〇で囲む）</t>
    </r>
  </si>
  <si>
    <t xml:space="preserve"> 鋼構造物工事業</t>
  </si>
  <si>
    <t xml:space="preserve"> とび・土工工事業</t>
  </si>
  <si>
    <r>
      <t>　　・交付手数料　　　</t>
    </r>
  </si>
  <si>
    <t>みずほ銀行　銀座中央支店</t>
  </si>
  <si>
    <t>・振込銀行</t>
  </si>
  <si>
    <t>普通預金</t>
  </si>
  <si>
    <t>・預金種別</t>
  </si>
  <si>
    <t>1133294</t>
  </si>
  <si>
    <t>登録橋梁基幹技能者講習（ﾄｳﾛｸｷｮｳﾘｮｳｷｶﾝｷﾞﾉｳｼｬｺｳｼｭｳ）</t>
  </si>
  <si>
    <t>・口座名義</t>
  </si>
  <si>
    <t>・口座番号</t>
  </si>
  <si>
    <r>
      <t>円/枚　</t>
    </r>
    <r>
      <rPr>
        <sz val="11"/>
        <rFont val="HGS教科書体"/>
        <family val="1"/>
      </rPr>
      <t>(振込手数料は振込本人の負担)</t>
    </r>
  </si>
  <si>
    <t>固定電話</t>
  </si>
  <si>
    <t>交付</t>
  </si>
  <si>
    <t>（電話の種類を○で囲む）</t>
  </si>
  <si>
    <r>
      <t>生年月日</t>
    </r>
    <r>
      <rPr>
        <sz val="9"/>
        <rFont val="ＭＳ Ｐ明朝"/>
        <family val="1"/>
      </rPr>
      <t>（年号を〇）</t>
    </r>
  </si>
  <si>
    <t>2011（平成23年）7月12日</t>
  </si>
  <si>
    <t>2011（平成23年）10月16日</t>
  </si>
  <si>
    <t>2011（平成23年）11月16日</t>
  </si>
  <si>
    <t>2012（平成24年）７月10日</t>
  </si>
  <si>
    <t>2012（平成24年）10月14日</t>
  </si>
  <si>
    <t>2012（平成24年）11月11日</t>
  </si>
  <si>
    <t>2013（平成25年）７月９日</t>
  </si>
  <si>
    <t>2014（平成26年）8月1日</t>
  </si>
  <si>
    <t>2014（平成26年）12月1日</t>
  </si>
  <si>
    <t>2015（平成27年）8月1日</t>
  </si>
  <si>
    <t>2015（平成27年）12月1日</t>
  </si>
  <si>
    <t>2016（平成28年）9月1日</t>
  </si>
  <si>
    <t>2016（平成28年）12月1日</t>
  </si>
  <si>
    <t>2017（平成29年）12月1日</t>
  </si>
  <si>
    <t>2018（平成30年）1月1日</t>
  </si>
  <si>
    <r>
      <t xml:space="preserve">新「修了証」送付先
</t>
    </r>
    <r>
      <rPr>
        <sz val="11"/>
        <color indexed="8"/>
        <rFont val="ＭＳ Ｐ明朝"/>
        <family val="1"/>
      </rPr>
      <t>（番号を○で囲む）</t>
    </r>
  </si>
  <si>
    <t>-</t>
  </si>
  <si>
    <t>-</t>
  </si>
  <si>
    <t>※　平成30年度に資格更新を迎える方は
別途「資格更新案内・申込要領」
（平成30年4月1日より運用）
にて更新手続きをしてください。
手続き完了後に新「修了証」を
交付します。</t>
  </si>
  <si>
    <r>
      <t>　　　</t>
    </r>
    <r>
      <rPr>
        <sz val="10.5"/>
        <color indexed="10"/>
        <rFont val="ＭＳ Ｐ明朝"/>
        <family val="1"/>
      </rPr>
      <t>「主任技術者要件を満たす者である」</t>
    </r>
    <r>
      <rPr>
        <sz val="10.5"/>
        <color indexed="8"/>
        <rFont val="ＭＳ Ｐ明朝"/>
        <family val="1"/>
      </rPr>
      <t>と記載された新「修了証」を交付するものです。</t>
    </r>
  </si>
  <si>
    <t>登録基幹技能者資格保有者の建設業法に定める
主任技術者要件としての認定申請
（施行日：平成30年4月1日より）</t>
  </si>
  <si>
    <t>（建設業法改正施行日：平成30年4月1日付のため申込日は４月２日より）</t>
  </si>
  <si>
    <t>申込方法　Ａ４サイズ以上の封筒（申込書は折らない事）にて下記宛、送付願います。</t>
  </si>
  <si>
    <r>
      <t>「修了証」に記載されている建設業の種類について、単一の建設業の種類ごとに、</t>
    </r>
    <r>
      <rPr>
        <b/>
        <sz val="10.5"/>
        <color indexed="10"/>
        <rFont val="ＭＳ Ｐ明朝"/>
        <family val="1"/>
      </rPr>
      <t>10年</t>
    </r>
  </si>
  <si>
    <r>
      <rPr>
        <b/>
        <sz val="10.5"/>
        <color indexed="10"/>
        <rFont val="ＭＳ Ｐ明朝"/>
        <family val="1"/>
      </rPr>
      <t>以上（その内、3年以上の職長経験）を記載</t>
    </r>
    <r>
      <rPr>
        <sz val="10.5"/>
        <color indexed="8"/>
        <rFont val="ＭＳ Ｐ明朝"/>
        <family val="1"/>
      </rPr>
      <t>、現在所属する事業所の代表者印押印</t>
    </r>
  </si>
  <si>
    <r>
      <t>　　　・「新修了証」交付手数料　　　</t>
    </r>
  </si>
  <si>
    <t>　　　　　平成20年度から29年度までに「登録橋梁基幹技能者講習修了証」を</t>
  </si>
  <si>
    <t>　　　　　申請内容確認後”主任技術者要件を見たす者であると認められます”</t>
  </si>
  <si>
    <t>　　　　　と記載された新「修了証」を交付します。</t>
  </si>
  <si>
    <t>　　　　　（1・2級土木施工管理技士と同じく、「主任技術者」として登録可能と</t>
  </si>
  <si>
    <t>※　平成30年度に資格更新を迎え、更新申請される方は、別途</t>
  </si>
  <si>
    <t>　　　　　　となります）</t>
  </si>
  <si>
    <t>　　「資格更新案内・申込要領」にて、申請願います。</t>
  </si>
  <si>
    <t>　　　　　取得された方は本要領にて新「修了証」交付申請をお願い致します。</t>
  </si>
  <si>
    <r>
      <t>・返信用封筒</t>
    </r>
    <r>
      <rPr>
        <sz val="10.5"/>
        <color indexed="10"/>
        <rFont val="ＭＳ Ｐ明朝"/>
        <family val="1"/>
      </rPr>
      <t>『レターパックプラス』1枚</t>
    </r>
    <r>
      <rPr>
        <sz val="10.5"/>
        <color indexed="8"/>
        <rFont val="ＭＳ Ｐ明朝"/>
        <family val="1"/>
      </rPr>
      <t>、受取先欄記載の上、同封願います。</t>
    </r>
  </si>
  <si>
    <t>　　　　「登録基幹技能者を主任技術者要件に位置づけることについて（国土交通省事務連絡）」及び</t>
  </si>
  <si>
    <t>　　　「登録基幹技能者講習事務の取扱いについて（通知）」に伴い、登録橋梁基幹技能者講習事務</t>
  </si>
  <si>
    <t>　　　の改正による「登録橋梁基幹技能者講習修了証」（以下新「修了証」という）の交付について、</t>
  </si>
  <si>
    <t>登録橋梁基幹技能者講習　
新「修了証」交付案内・申込要領</t>
  </si>
  <si>
    <t>　以下の要領で、申込願います。（現在保有の「修了証」では、主任技術者要件を満たしません）</t>
  </si>
  <si>
    <t>　　　にて申込することも可能です。（平成30年度資格更新者より新「修了証」様式の交付となります）</t>
  </si>
  <si>
    <t>『新修了証交付申込書在中』</t>
  </si>
  <si>
    <t>残りの1枚をﾋﾞﾆｰﾙ袋入れ（又は紙等で保護）申込書と一緒に送付願います。</t>
  </si>
  <si>
    <t>　　　　今回の交付申込要領は、平成30年3月末までの資格保有者の方全員を対象とし、</t>
  </si>
  <si>
    <t>　　・新「修了証」交付を希望される方は「主任技術者要件特例様式－5」（交付申込書）及び</t>
  </si>
  <si>
    <t>　　　「主任技術者要件特例様式－5－2」（実務経験証明書）の2様式セットにて申込下さい。</t>
  </si>
  <si>
    <t>　※会社内で新「修了証」交付希望者複数の場合、取り纏めて会社名での振込・申込願います。</t>
  </si>
  <si>
    <t>申込日付は４/２以降を記載</t>
  </si>
  <si>
    <t>登録橋梁基幹技能者講習　新「修了証」交付申込書</t>
  </si>
  <si>
    <t>登録橋梁基幹技能者講習　新「修了証」 交付申込要領</t>
  </si>
  <si>
    <t>　　　　但し、平成30年度（有効期限が7月～翌年2月）に資格更新を迎える方に限り、3月末頃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</si>
</sst>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年&quot;"/>
    <numFmt numFmtId="178" formatCode="General&quot;か月&quot;"/>
    <numFmt numFmtId="179" formatCode="0.0"/>
  </numFmts>
  <fonts count="144">
    <font>
      <sz val="11"/>
      <color theme="1"/>
      <name val="Calibri"/>
      <family val="3"/>
    </font>
    <font>
      <sz val="11"/>
      <color indexed="8"/>
      <name val="ＭＳ Ｐゴシック"/>
      <family val="3"/>
    </font>
    <font>
      <sz val="10.5"/>
      <color indexed="8"/>
      <name val="Century"/>
      <family val="1"/>
    </font>
    <font>
      <sz val="11"/>
      <name val="ＭＳ Ｐゴシック"/>
      <family val="3"/>
    </font>
    <font>
      <sz val="16"/>
      <name val="ＭＳ Ｐ明朝"/>
      <family val="1"/>
    </font>
    <font>
      <sz val="6"/>
      <name val="ＭＳ Ｐゴシック"/>
      <family val="3"/>
    </font>
    <font>
      <sz val="11"/>
      <name val="ＭＳ Ｐ明朝"/>
      <family val="1"/>
    </font>
    <font>
      <sz val="11"/>
      <color indexed="21"/>
      <name val="ＭＳ Ｐ明朝"/>
      <family val="1"/>
    </font>
    <font>
      <sz val="11"/>
      <color indexed="8"/>
      <name val="ＭＳ Ｐ明朝"/>
      <family val="1"/>
    </font>
    <font>
      <sz val="10.5"/>
      <color indexed="8"/>
      <name val="ＭＳ Ｐ明朝"/>
      <family val="1"/>
    </font>
    <font>
      <sz val="10.5"/>
      <color indexed="10"/>
      <name val="ＭＳ Ｐ明朝"/>
      <family val="1"/>
    </font>
    <font>
      <sz val="12"/>
      <name val="ＭＳ Ｐ明朝"/>
      <family val="1"/>
    </font>
    <font>
      <b/>
      <sz val="12"/>
      <name val="HGS教科書体"/>
      <family val="1"/>
    </font>
    <font>
      <b/>
      <sz val="11"/>
      <name val="ＭＳ Ｐゴシック"/>
      <family val="3"/>
    </font>
    <font>
      <b/>
      <sz val="12"/>
      <name val="ＭＳ Ｐゴシック"/>
      <family val="3"/>
    </font>
    <font>
      <b/>
      <sz val="14"/>
      <name val="HGP教科書体"/>
      <family val="1"/>
    </font>
    <font>
      <sz val="12"/>
      <name val="ＭＳ Ｐゴシック"/>
      <family val="3"/>
    </font>
    <font>
      <b/>
      <sz val="11"/>
      <name val="HGP教科書体"/>
      <family val="1"/>
    </font>
    <font>
      <sz val="11"/>
      <name val="HGP教科書体"/>
      <family val="1"/>
    </font>
    <font>
      <b/>
      <sz val="12"/>
      <color indexed="10"/>
      <name val="ＭＳ Ｐゴシック"/>
      <family val="3"/>
    </font>
    <font>
      <b/>
      <u val="single"/>
      <sz val="11"/>
      <name val="ＭＳ Ｐゴシック"/>
      <family val="3"/>
    </font>
    <font>
      <b/>
      <u val="single"/>
      <sz val="11"/>
      <color indexed="8"/>
      <name val="ＭＳ Ｐゴシック"/>
      <family val="3"/>
    </font>
    <font>
      <b/>
      <sz val="12"/>
      <name val="HGPｺﾞｼｯｸM"/>
      <family val="3"/>
    </font>
    <font>
      <b/>
      <u val="single"/>
      <sz val="12"/>
      <name val="ＭＳ Ｐゴシック"/>
      <family val="3"/>
    </font>
    <font>
      <b/>
      <sz val="11"/>
      <name val="HGPｺﾞｼｯｸM"/>
      <family val="3"/>
    </font>
    <font>
      <b/>
      <sz val="10"/>
      <name val="ＭＳ Ｐゴシック"/>
      <family val="3"/>
    </font>
    <font>
      <sz val="14"/>
      <name val="ＭＳ Ｐ明朝"/>
      <family val="1"/>
    </font>
    <font>
      <sz val="10"/>
      <color indexed="10"/>
      <name val="ＭＳ Ｐ明朝"/>
      <family val="1"/>
    </font>
    <font>
      <sz val="11"/>
      <name val="HGS教科書体"/>
      <family val="1"/>
    </font>
    <font>
      <sz val="9"/>
      <name val="ＭＳ Ｐ明朝"/>
      <family val="1"/>
    </font>
    <font>
      <sz val="10"/>
      <name val="ＭＳ Ｐ明朝"/>
      <family val="1"/>
    </font>
    <font>
      <b/>
      <sz val="18"/>
      <name val="ＭＳ Ｐ明朝"/>
      <family val="1"/>
    </font>
    <font>
      <b/>
      <sz val="10.5"/>
      <color indexed="10"/>
      <name val="ＭＳ Ｐ明朝"/>
      <family val="1"/>
    </font>
    <font>
      <b/>
      <sz val="10.5"/>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Century"/>
      <family val="1"/>
    </font>
    <font>
      <b/>
      <sz val="12"/>
      <color indexed="8"/>
      <name val="ＭＳ 明朝"/>
      <family val="1"/>
    </font>
    <font>
      <b/>
      <sz val="14"/>
      <color indexed="8"/>
      <name val="ＭＳ Ｐ明朝"/>
      <family val="1"/>
    </font>
    <font>
      <b/>
      <sz val="10.5"/>
      <color indexed="8"/>
      <name val="ＭＳ Ｐ明朝"/>
      <family val="1"/>
    </font>
    <font>
      <b/>
      <sz val="11"/>
      <color indexed="10"/>
      <name val="ＭＳ Ｐ明朝"/>
      <family val="1"/>
    </font>
    <font>
      <sz val="10"/>
      <color indexed="8"/>
      <name val="ＭＳ Ｐ明朝"/>
      <family val="1"/>
    </font>
    <font>
      <sz val="10"/>
      <color indexed="9"/>
      <name val="ＭＳ Ｐ明朝"/>
      <family val="1"/>
    </font>
    <font>
      <sz val="10"/>
      <color indexed="8"/>
      <name val="ＭＳ Ｐゴシック"/>
      <family val="3"/>
    </font>
    <font>
      <b/>
      <sz val="11"/>
      <color indexed="8"/>
      <name val="HGS教科書体"/>
      <family val="1"/>
    </font>
    <font>
      <b/>
      <sz val="16"/>
      <color indexed="8"/>
      <name val="ＭＳ Ｐゴシック"/>
      <family val="3"/>
    </font>
    <font>
      <b/>
      <sz val="12"/>
      <color indexed="8"/>
      <name val="HGS教科書体"/>
      <family val="1"/>
    </font>
    <font>
      <b/>
      <sz val="20"/>
      <color indexed="56"/>
      <name val="HGP教科書体"/>
      <family val="1"/>
    </font>
    <font>
      <b/>
      <sz val="11"/>
      <color indexed="56"/>
      <name val="HGP教科書体"/>
      <family val="1"/>
    </font>
    <font>
      <b/>
      <sz val="11"/>
      <color indexed="10"/>
      <name val="ＭＳ Ｐゴシック"/>
      <family val="3"/>
    </font>
    <font>
      <sz val="20"/>
      <color indexed="8"/>
      <name val="ＭＳ Ｐゴシック"/>
      <family val="3"/>
    </font>
    <font>
      <sz val="11"/>
      <color indexed="30"/>
      <name val="ＭＳ Ｐ明朝"/>
      <family val="1"/>
    </font>
    <font>
      <b/>
      <sz val="16"/>
      <color indexed="8"/>
      <name val="ＭＳ Ｐ明朝"/>
      <family val="1"/>
    </font>
    <font>
      <b/>
      <sz val="18"/>
      <color indexed="30"/>
      <name val="HGS教科書体"/>
      <family val="1"/>
    </font>
    <font>
      <b/>
      <sz val="10"/>
      <color indexed="30"/>
      <name val="HGS教科書体"/>
      <family val="1"/>
    </font>
    <font>
      <b/>
      <sz val="10"/>
      <color indexed="8"/>
      <name val="ＭＳ Ｐゴシック"/>
      <family val="3"/>
    </font>
    <font>
      <b/>
      <sz val="10"/>
      <color indexed="8"/>
      <name val="ＭＳ Ｐ明朝"/>
      <family val="1"/>
    </font>
    <font>
      <sz val="11"/>
      <color indexed="36"/>
      <name val="ＭＳ Ｐ明朝"/>
      <family val="1"/>
    </font>
    <font>
      <sz val="11"/>
      <color indexed="8"/>
      <name val="HGS教科書体"/>
      <family val="1"/>
    </font>
    <font>
      <sz val="12"/>
      <color indexed="12"/>
      <name val="HGS教科書体"/>
      <family val="1"/>
    </font>
    <font>
      <sz val="12"/>
      <color indexed="12"/>
      <name val="ＭＳ Ｐ明朝"/>
      <family val="1"/>
    </font>
    <font>
      <sz val="11"/>
      <color indexed="12"/>
      <name val="HGS教科書体"/>
      <family val="1"/>
    </font>
    <font>
      <sz val="10"/>
      <color indexed="12"/>
      <name val="HGS教科書体"/>
      <family val="1"/>
    </font>
    <font>
      <sz val="10"/>
      <color indexed="12"/>
      <name val="ＭＳ Ｐ明朝"/>
      <family val="1"/>
    </font>
    <font>
      <sz val="9"/>
      <color indexed="10"/>
      <name val="ＭＳ Ｐ明朝"/>
      <family val="1"/>
    </font>
    <font>
      <b/>
      <sz val="14"/>
      <color indexed="8"/>
      <name val="HGS教科書体"/>
      <family val="1"/>
    </font>
    <font>
      <sz val="11"/>
      <color indexed="10"/>
      <name val="ＭＳ Ｐ明朝"/>
      <family val="1"/>
    </font>
    <font>
      <sz val="22"/>
      <color indexed="8"/>
      <name val="ＭＳ Ｐゴシック"/>
      <family val="3"/>
    </font>
    <font>
      <sz val="12"/>
      <color indexed="8"/>
      <name val="ＭＳ Ｐゴシック"/>
      <family val="3"/>
    </font>
    <font>
      <sz val="14"/>
      <color indexed="8"/>
      <name val="ＭＳ Ｐ明朝"/>
      <family val="1"/>
    </font>
    <font>
      <sz val="14"/>
      <color indexed="8"/>
      <name val="ＭＳ Ｐゴシック"/>
      <family val="3"/>
    </font>
    <font>
      <sz val="11"/>
      <color indexed="12"/>
      <name val="HGP教科書体"/>
      <family val="1"/>
    </font>
    <font>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Century"/>
      <family val="1"/>
    </font>
    <font>
      <b/>
      <sz val="12"/>
      <color theme="1"/>
      <name val="ＭＳ 明朝"/>
      <family val="1"/>
    </font>
    <font>
      <sz val="11"/>
      <color theme="1"/>
      <name val="ＭＳ Ｐ明朝"/>
      <family val="1"/>
    </font>
    <font>
      <sz val="10.5"/>
      <color theme="1"/>
      <name val="ＭＳ Ｐ明朝"/>
      <family val="1"/>
    </font>
    <font>
      <b/>
      <sz val="14"/>
      <color theme="1"/>
      <name val="ＭＳ Ｐ明朝"/>
      <family val="1"/>
    </font>
    <font>
      <b/>
      <sz val="10.5"/>
      <color theme="1"/>
      <name val="ＭＳ Ｐ明朝"/>
      <family val="1"/>
    </font>
    <font>
      <b/>
      <sz val="11"/>
      <color rgb="FFFF0000"/>
      <name val="ＭＳ Ｐ明朝"/>
      <family val="1"/>
    </font>
    <font>
      <sz val="10"/>
      <color theme="1"/>
      <name val="ＭＳ Ｐ明朝"/>
      <family val="1"/>
    </font>
    <font>
      <sz val="10"/>
      <color theme="0"/>
      <name val="ＭＳ Ｐ明朝"/>
      <family val="1"/>
    </font>
    <font>
      <sz val="10"/>
      <color theme="1"/>
      <name val="Calibri"/>
      <family val="3"/>
    </font>
    <font>
      <b/>
      <sz val="11"/>
      <color theme="1"/>
      <name val="HGS教科書体"/>
      <family val="1"/>
    </font>
    <font>
      <b/>
      <sz val="16"/>
      <color theme="1"/>
      <name val="Calibri"/>
      <family val="3"/>
    </font>
    <font>
      <b/>
      <sz val="12"/>
      <color theme="1"/>
      <name val="HGS教科書体"/>
      <family val="1"/>
    </font>
    <font>
      <b/>
      <sz val="20"/>
      <color rgb="FF002060"/>
      <name val="HGP教科書体"/>
      <family val="1"/>
    </font>
    <font>
      <b/>
      <sz val="12"/>
      <color rgb="FFFF0000"/>
      <name val="ＭＳ Ｐゴシック"/>
      <family val="3"/>
    </font>
    <font>
      <b/>
      <sz val="11"/>
      <color rgb="FF002060"/>
      <name val="HGP教科書体"/>
      <family val="1"/>
    </font>
    <font>
      <b/>
      <sz val="11"/>
      <color rgb="FFFF0000"/>
      <name val="ＭＳ Ｐゴシック"/>
      <family val="3"/>
    </font>
    <font>
      <sz val="20"/>
      <color theme="1"/>
      <name val="Calibri"/>
      <family val="3"/>
    </font>
    <font>
      <sz val="11"/>
      <color rgb="FF0070C0"/>
      <name val="ＭＳ Ｐ明朝"/>
      <family val="1"/>
    </font>
    <font>
      <b/>
      <sz val="16"/>
      <color theme="1"/>
      <name val="ＭＳ Ｐ明朝"/>
      <family val="1"/>
    </font>
    <font>
      <b/>
      <sz val="18"/>
      <color rgb="FF0070C0"/>
      <name val="HGS教科書体"/>
      <family val="1"/>
    </font>
    <font>
      <b/>
      <sz val="10"/>
      <color rgb="FF0070C0"/>
      <name val="HGS教科書体"/>
      <family val="1"/>
    </font>
    <font>
      <b/>
      <sz val="10"/>
      <color theme="1"/>
      <name val="Calibri"/>
      <family val="3"/>
    </font>
    <font>
      <b/>
      <sz val="10"/>
      <color theme="1"/>
      <name val="ＭＳ Ｐ明朝"/>
      <family val="1"/>
    </font>
    <font>
      <sz val="11"/>
      <color rgb="FF7030A0"/>
      <name val="ＭＳ Ｐ明朝"/>
      <family val="1"/>
    </font>
    <font>
      <sz val="11"/>
      <color theme="1"/>
      <name val="HGS教科書体"/>
      <family val="1"/>
    </font>
    <font>
      <sz val="12"/>
      <color rgb="FF0000FF"/>
      <name val="HGS教科書体"/>
      <family val="1"/>
    </font>
    <font>
      <sz val="12"/>
      <color rgb="FF0000FF"/>
      <name val="ＭＳ Ｐ明朝"/>
      <family val="1"/>
    </font>
    <font>
      <sz val="11"/>
      <color rgb="FF0000FF"/>
      <name val="HGS教科書体"/>
      <family val="1"/>
    </font>
    <font>
      <sz val="10"/>
      <color rgb="FF0000FF"/>
      <name val="HGS教科書体"/>
      <family val="1"/>
    </font>
    <font>
      <sz val="10"/>
      <color rgb="FF0000FF"/>
      <name val="ＭＳ Ｐ明朝"/>
      <family val="1"/>
    </font>
    <font>
      <sz val="9"/>
      <color rgb="FFFF0000"/>
      <name val="ＭＳ Ｐ明朝"/>
      <family val="1"/>
    </font>
    <font>
      <b/>
      <sz val="14"/>
      <color theme="1"/>
      <name val="HGS教科書体"/>
      <family val="1"/>
    </font>
    <font>
      <sz val="11"/>
      <color rgb="FFFF0000"/>
      <name val="ＭＳ Ｐ明朝"/>
      <family val="1"/>
    </font>
    <font>
      <sz val="22"/>
      <color theme="1"/>
      <name val="Calibri"/>
      <family val="3"/>
    </font>
    <font>
      <sz val="12"/>
      <color theme="1"/>
      <name val="Calibri"/>
      <family val="3"/>
    </font>
    <font>
      <sz val="14"/>
      <color theme="1"/>
      <name val="Calibri"/>
      <family val="3"/>
    </font>
    <font>
      <sz val="14"/>
      <color theme="1"/>
      <name val="ＭＳ Ｐ明朝"/>
      <family val="1"/>
    </font>
    <font>
      <sz val="11"/>
      <color rgb="FF0000FF"/>
      <name val="HGP教科書体"/>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indexed="4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right style="thin"/>
      <top style="thin"/>
      <bottom/>
    </border>
    <border>
      <left/>
      <right style="thin"/>
      <top/>
      <bottom style="thin"/>
    </border>
    <border>
      <left style="thin"/>
      <right/>
      <top/>
      <bottom/>
    </border>
    <border>
      <left style="thin"/>
      <right/>
      <top/>
      <bottom style="thin"/>
    </border>
    <border>
      <left style="thin"/>
      <right/>
      <top style="thin"/>
      <bottom/>
    </border>
    <border>
      <left style="thin"/>
      <right style="thin"/>
      <top/>
      <bottom/>
    </border>
    <border>
      <left/>
      <right/>
      <top style="thin"/>
      <bottom style="thin"/>
    </border>
    <border>
      <left style="thin"/>
      <right/>
      <top style="thin"/>
      <bottom style="thin"/>
    </border>
    <border>
      <left style="thin"/>
      <right style="thin"/>
      <top/>
      <bottom style="thin"/>
    </border>
    <border>
      <left/>
      <right style="thin"/>
      <top/>
      <bottom/>
    </border>
    <border>
      <left/>
      <right style="thin"/>
      <top style="thin"/>
      <bottom style="thin"/>
    </border>
    <border>
      <left/>
      <right/>
      <top style="medium"/>
      <bottom/>
    </border>
    <border>
      <left/>
      <right/>
      <top/>
      <bottom style="medium"/>
    </border>
    <border>
      <left style="medium"/>
      <right/>
      <top style="medium"/>
      <bottom/>
    </border>
    <border>
      <left style="medium"/>
      <right/>
      <top/>
      <bottom/>
    </border>
    <border>
      <left style="medium"/>
      <right/>
      <top/>
      <bottom style="medium"/>
    </border>
    <border>
      <left style="medium"/>
      <right style="thin"/>
      <top style="medium"/>
      <bottom style="thin"/>
    </border>
    <border>
      <left style="medium"/>
      <right style="thin"/>
      <top/>
      <bottom style="thin"/>
    </border>
    <border>
      <left style="medium"/>
      <right style="thin"/>
      <top style="thin"/>
      <bottom/>
    </border>
    <border>
      <left style="medium"/>
      <right style="thin"/>
      <top style="thin"/>
      <bottom style="thin"/>
    </border>
    <border>
      <left style="medium"/>
      <right style="thin"/>
      <top/>
      <bottom/>
    </border>
    <border>
      <left/>
      <right style="medium"/>
      <top/>
      <bottom/>
    </border>
    <border>
      <left style="double"/>
      <right style="thin"/>
      <top style="medium"/>
      <bottom/>
    </border>
    <border>
      <left style="thin"/>
      <right/>
      <top style="medium"/>
      <bottom/>
    </border>
    <border>
      <left style="double"/>
      <right style="thin"/>
      <top style="thin"/>
      <bottom style="double"/>
    </border>
    <border>
      <left/>
      <right/>
      <top style="thin"/>
      <bottom style="double"/>
    </border>
    <border>
      <left style="double"/>
      <right style="thin"/>
      <top/>
      <bottom style="thin"/>
    </border>
    <border>
      <left style="double"/>
      <right style="medium"/>
      <top/>
      <bottom style="thin"/>
    </border>
    <border>
      <left style="medium"/>
      <right style="double"/>
      <top style="thin"/>
      <bottom style="thin"/>
    </border>
    <border>
      <left style="double"/>
      <right style="thin"/>
      <top style="thin"/>
      <bottom style="thin"/>
    </border>
    <border>
      <left style="double"/>
      <right style="medium"/>
      <top style="thin"/>
      <bottom style="thin"/>
    </border>
    <border>
      <left style="medium"/>
      <right style="double"/>
      <top style="thin"/>
      <bottom style="double"/>
    </border>
    <border>
      <left style="thin"/>
      <right style="thin"/>
      <top style="thin"/>
      <bottom style="double"/>
    </border>
    <border>
      <left style="thin"/>
      <right/>
      <top style="thin"/>
      <bottom style="double"/>
    </border>
    <border>
      <left style="double"/>
      <right style="medium"/>
      <top style="thin"/>
      <bottom style="double"/>
    </border>
    <border>
      <left style="double"/>
      <right/>
      <top/>
      <bottom style="medium"/>
    </border>
    <border>
      <left style="double"/>
      <right style="thin"/>
      <top/>
      <bottom style="medium"/>
    </border>
    <border>
      <left style="thin"/>
      <right/>
      <top/>
      <bottom style="medium"/>
    </border>
    <border>
      <left style="double"/>
      <right style="medium"/>
      <top/>
      <bottom style="medium"/>
    </border>
    <border>
      <left style="double"/>
      <right style="thin"/>
      <top style="thin"/>
      <bottom/>
    </border>
    <border>
      <left style="thin"/>
      <right style="thin"/>
      <top style="thin"/>
      <bottom/>
    </border>
    <border>
      <left style="double"/>
      <right style="double"/>
      <top style="double"/>
      <bottom style="double"/>
    </border>
    <border>
      <left/>
      <right/>
      <top style="medium"/>
      <bottom style="thin"/>
    </border>
    <border>
      <left/>
      <right style="medium"/>
      <top/>
      <bottom style="thin"/>
    </border>
    <border>
      <left/>
      <right style="medium"/>
      <top style="medium"/>
      <bottom/>
    </border>
    <border>
      <left/>
      <right style="medium"/>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dotted"/>
      <bottom style="dotted"/>
    </border>
    <border>
      <left/>
      <right/>
      <top style="dotted"/>
      <bottom style="dotted"/>
    </border>
    <border>
      <left/>
      <right style="medium"/>
      <top style="dotted"/>
      <bottom style="dotted"/>
    </border>
    <border>
      <left/>
      <right style="medium"/>
      <top style="thin"/>
      <bottom style="thin"/>
    </border>
    <border>
      <left style="thin"/>
      <right/>
      <top style="medium"/>
      <bottom style="thin"/>
    </border>
    <border>
      <left style="medium"/>
      <right style="thin"/>
      <top/>
      <bottom style="medium"/>
    </border>
    <border>
      <left/>
      <right style="thin"/>
      <top/>
      <bottom style="medium"/>
    </border>
    <border>
      <left>
        <color indexed="63"/>
      </left>
      <right style="medium"/>
      <top style="thin"/>
      <bottom style="hair"/>
    </border>
    <border>
      <left style="medium"/>
      <right/>
      <top style="medium"/>
      <bottom style="thin"/>
    </border>
    <border>
      <left/>
      <right style="medium"/>
      <top style="medium"/>
      <bottom style="thin"/>
    </border>
    <border diagonalDown="1">
      <left style="medium"/>
      <right/>
      <top style="medium"/>
      <bottom/>
      <diagonal style="thin"/>
    </border>
    <border diagonalDown="1">
      <left style="medium"/>
      <right/>
      <top/>
      <bottom style="double"/>
      <diagonal style="thin"/>
    </border>
    <border>
      <left style="double"/>
      <right style="thin"/>
      <top/>
      <bottom style="double"/>
    </border>
    <border>
      <left style="thin"/>
      <right style="thin"/>
      <top style="medium"/>
      <bottom/>
    </border>
    <border>
      <left style="thin"/>
      <right style="thin"/>
      <top/>
      <bottom style="double"/>
    </border>
    <border>
      <left style="double"/>
      <right style="medium"/>
      <top style="medium"/>
      <bottom/>
    </border>
    <border>
      <left style="double"/>
      <right style="medium"/>
      <top/>
      <bottom style="double"/>
    </border>
    <border>
      <left style="thin"/>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3" fillId="0" borderId="0">
      <alignment vertical="center"/>
      <protection/>
    </xf>
    <xf numFmtId="0" fontId="103" fillId="32" borderId="0" applyNumberFormat="0" applyBorder="0" applyAlignment="0" applyProtection="0"/>
  </cellStyleXfs>
  <cellXfs count="392">
    <xf numFmtId="0" fontId="0" fillId="0" borderId="0" xfId="0" applyFont="1" applyAlignment="1">
      <alignment vertical="center"/>
    </xf>
    <xf numFmtId="0" fontId="104" fillId="0" borderId="0" xfId="0" applyFont="1" applyAlignment="1">
      <alignment horizontal="right" vertical="center"/>
    </xf>
    <xf numFmtId="0" fontId="105" fillId="0" borderId="0" xfId="0" applyFont="1" applyAlignment="1">
      <alignment horizontal="center" vertical="center"/>
    </xf>
    <xf numFmtId="0" fontId="104" fillId="0" borderId="0" xfId="0" applyFont="1" applyAlignment="1">
      <alignment horizontal="justify" vertical="center"/>
    </xf>
    <xf numFmtId="0" fontId="106" fillId="0" borderId="0" xfId="0" applyFont="1" applyAlignment="1">
      <alignment vertical="center"/>
    </xf>
    <xf numFmtId="0" fontId="6" fillId="0" borderId="0" xfId="60" applyFont="1">
      <alignment vertical="center"/>
      <protection/>
    </xf>
    <xf numFmtId="0" fontId="6" fillId="0" borderId="10" xfId="60" applyFont="1" applyBorder="1" applyAlignment="1">
      <alignment horizontal="center" vertical="center"/>
      <protection/>
    </xf>
    <xf numFmtId="0" fontId="4" fillId="0" borderId="0" xfId="60" applyFont="1" applyAlignment="1">
      <alignment horizontal="center" vertical="center"/>
      <protection/>
    </xf>
    <xf numFmtId="0" fontId="7" fillId="0" borderId="10" xfId="60" applyFont="1" applyBorder="1" applyAlignment="1">
      <alignment horizontal="center" vertical="center"/>
      <protection/>
    </xf>
    <xf numFmtId="0" fontId="6" fillId="0" borderId="0" xfId="60" applyFont="1" applyAlignment="1">
      <alignment horizontal="right" vertical="center"/>
      <protection/>
    </xf>
    <xf numFmtId="0" fontId="107" fillId="0" borderId="0" xfId="0" applyFont="1" applyAlignment="1">
      <alignment vertical="center"/>
    </xf>
    <xf numFmtId="0" fontId="108" fillId="0" borderId="0" xfId="0" applyFont="1" applyAlignment="1">
      <alignment horizontal="left" vertical="center" indent="2"/>
    </xf>
    <xf numFmtId="0" fontId="109" fillId="0" borderId="0" xfId="0" applyFont="1" applyAlignment="1">
      <alignment vertical="center"/>
    </xf>
    <xf numFmtId="0" fontId="108" fillId="0" borderId="0" xfId="0" applyFont="1" applyAlignment="1">
      <alignment horizontal="left" vertical="center"/>
    </xf>
    <xf numFmtId="0" fontId="108" fillId="0" borderId="0" xfId="0" applyFont="1" applyAlignment="1">
      <alignment horizontal="left" vertical="center" indent="1"/>
    </xf>
    <xf numFmtId="0" fontId="110" fillId="0" borderId="0" xfId="0" applyFont="1" applyAlignment="1">
      <alignment horizontal="left" vertical="center" indent="1"/>
    </xf>
    <xf numFmtId="0" fontId="111" fillId="0" borderId="0" xfId="0" applyFont="1" applyAlignment="1">
      <alignment vertical="center"/>
    </xf>
    <xf numFmtId="0" fontId="108" fillId="0" borderId="0" xfId="0" applyFont="1" applyAlignment="1">
      <alignment vertical="center"/>
    </xf>
    <xf numFmtId="0" fontId="108" fillId="0" borderId="0" xfId="0" applyFont="1" applyAlignment="1">
      <alignment horizontal="right" vertical="center"/>
    </xf>
    <xf numFmtId="0" fontId="107" fillId="0" borderId="0" xfId="0" applyFont="1" applyAlignment="1">
      <alignment horizontal="right" vertical="center"/>
    </xf>
    <xf numFmtId="0" fontId="107" fillId="0" borderId="0" xfId="0" applyFont="1" applyAlignment="1">
      <alignment horizontal="center" vertical="center"/>
    </xf>
    <xf numFmtId="0" fontId="107" fillId="0" borderId="0" xfId="0" applyFont="1" applyBorder="1" applyAlignment="1">
      <alignment vertical="center"/>
    </xf>
    <xf numFmtId="0" fontId="6" fillId="0" borderId="0" xfId="60" applyFont="1" applyBorder="1" applyAlignment="1">
      <alignment horizontal="center" vertical="center"/>
      <protection/>
    </xf>
    <xf numFmtId="0" fontId="6" fillId="0" borderId="0" xfId="60" applyFont="1" applyBorder="1">
      <alignment vertical="center"/>
      <protection/>
    </xf>
    <xf numFmtId="0" fontId="107" fillId="0" borderId="0" xfId="0" applyFont="1" applyAlignment="1">
      <alignment horizontal="right" vertical="center"/>
    </xf>
    <xf numFmtId="0" fontId="107" fillId="0" borderId="11" xfId="0" applyFont="1" applyBorder="1" applyAlignment="1">
      <alignment vertical="center"/>
    </xf>
    <xf numFmtId="0" fontId="0" fillId="0" borderId="11" xfId="0" applyBorder="1" applyAlignment="1">
      <alignment vertical="center"/>
    </xf>
    <xf numFmtId="0" fontId="107" fillId="0" borderId="12" xfId="0" applyFont="1" applyBorder="1" applyAlignment="1">
      <alignment vertical="center"/>
    </xf>
    <xf numFmtId="0" fontId="107" fillId="0" borderId="12" xfId="0" applyFont="1" applyBorder="1" applyAlignment="1">
      <alignment horizontal="center" vertical="center"/>
    </xf>
    <xf numFmtId="0" fontId="107" fillId="0" borderId="13" xfId="0" applyFont="1" applyBorder="1" applyAlignment="1">
      <alignment vertical="center"/>
    </xf>
    <xf numFmtId="0" fontId="107" fillId="0" borderId="14" xfId="0" applyFont="1" applyBorder="1" applyAlignment="1">
      <alignment vertical="center"/>
    </xf>
    <xf numFmtId="0" fontId="107" fillId="0" borderId="15" xfId="0" applyFont="1" applyBorder="1" applyAlignment="1">
      <alignment vertical="center"/>
    </xf>
    <xf numFmtId="0" fontId="0" fillId="0" borderId="16" xfId="0" applyBorder="1" applyAlignment="1">
      <alignment vertical="center"/>
    </xf>
    <xf numFmtId="0" fontId="107" fillId="0" borderId="11" xfId="0" applyFont="1" applyBorder="1" applyAlignment="1">
      <alignment horizontal="center" vertical="center"/>
    </xf>
    <xf numFmtId="0" fontId="107" fillId="0" borderId="11" xfId="0" applyFont="1" applyBorder="1" applyAlignment="1">
      <alignment horizontal="right" vertical="center"/>
    </xf>
    <xf numFmtId="0" fontId="107" fillId="0" borderId="17" xfId="0" applyFont="1" applyBorder="1" applyAlignment="1">
      <alignment vertical="center"/>
    </xf>
    <xf numFmtId="0" fontId="107" fillId="0" borderId="12" xfId="0" applyFont="1" applyBorder="1" applyAlignment="1">
      <alignment horizontal="right" vertical="center"/>
    </xf>
    <xf numFmtId="0" fontId="107" fillId="0" borderId="16" xfId="0" applyFont="1" applyBorder="1" applyAlignment="1">
      <alignment vertical="center"/>
    </xf>
    <xf numFmtId="0" fontId="112" fillId="0" borderId="0" xfId="0" applyFont="1" applyAlignment="1">
      <alignment vertical="center"/>
    </xf>
    <xf numFmtId="0" fontId="112" fillId="0" borderId="0" xfId="0" applyFont="1" applyBorder="1" applyAlignment="1">
      <alignment vertical="center"/>
    </xf>
    <xf numFmtId="0" fontId="112" fillId="0" borderId="18" xfId="0" applyFont="1" applyBorder="1" applyAlignment="1">
      <alignment vertical="center"/>
    </xf>
    <xf numFmtId="0" fontId="113" fillId="0" borderId="15" xfId="0" applyFont="1" applyBorder="1" applyAlignment="1">
      <alignment horizontal="right" vertical="center"/>
    </xf>
    <xf numFmtId="0" fontId="112" fillId="0" borderId="19" xfId="0" applyFont="1" applyBorder="1" applyAlignment="1">
      <alignment vertical="center"/>
    </xf>
    <xf numFmtId="0" fontId="112" fillId="0" borderId="10" xfId="0" applyFont="1" applyBorder="1" applyAlignment="1">
      <alignment vertical="center"/>
    </xf>
    <xf numFmtId="0" fontId="113" fillId="0" borderId="20" xfId="0" applyFont="1" applyBorder="1" applyAlignment="1">
      <alignment horizontal="right" vertical="center"/>
    </xf>
    <xf numFmtId="0" fontId="112" fillId="0" borderId="11" xfId="0" applyFont="1" applyBorder="1" applyAlignment="1">
      <alignment vertical="center"/>
    </xf>
    <xf numFmtId="0" fontId="112" fillId="0" borderId="21" xfId="0" applyFont="1" applyBorder="1" applyAlignment="1">
      <alignment vertical="center"/>
    </xf>
    <xf numFmtId="0" fontId="113" fillId="0" borderId="16" xfId="0" applyFont="1" applyBorder="1" applyAlignment="1">
      <alignment horizontal="right" vertical="center"/>
    </xf>
    <xf numFmtId="0" fontId="113" fillId="0" borderId="0" xfId="0" applyFont="1" applyBorder="1" applyAlignment="1">
      <alignment horizontal="right" vertical="center"/>
    </xf>
    <xf numFmtId="0" fontId="113" fillId="0" borderId="19" xfId="0" applyFont="1" applyBorder="1" applyAlignment="1">
      <alignment horizontal="right" vertical="center"/>
    </xf>
    <xf numFmtId="0" fontId="113" fillId="0" borderId="11" xfId="0" applyFont="1" applyBorder="1" applyAlignment="1">
      <alignment horizontal="right" vertical="center"/>
    </xf>
    <xf numFmtId="0" fontId="112" fillId="0" borderId="0" xfId="0" applyFont="1" applyBorder="1" applyAlignment="1">
      <alignment horizontal="center" vertical="center"/>
    </xf>
    <xf numFmtId="0" fontId="112" fillId="0" borderId="0" xfId="0" applyFont="1" applyBorder="1" applyAlignment="1">
      <alignment horizontal="right" vertical="center"/>
    </xf>
    <xf numFmtId="0" fontId="112" fillId="0" borderId="22" xfId="0" applyFont="1" applyBorder="1" applyAlignment="1">
      <alignment vertical="center"/>
    </xf>
    <xf numFmtId="0" fontId="112" fillId="0" borderId="19" xfId="0" applyFont="1" applyBorder="1" applyAlignment="1">
      <alignment horizontal="center" vertical="center"/>
    </xf>
    <xf numFmtId="0" fontId="112" fillId="0" borderId="19" xfId="0" applyFont="1" applyBorder="1" applyAlignment="1">
      <alignment horizontal="right" vertical="center"/>
    </xf>
    <xf numFmtId="0" fontId="112" fillId="0" borderId="23" xfId="0" applyFont="1" applyBorder="1" applyAlignment="1">
      <alignment vertical="center"/>
    </xf>
    <xf numFmtId="0" fontId="112" fillId="0" borderId="11" xfId="0" applyFont="1" applyBorder="1" applyAlignment="1">
      <alignment horizontal="center" vertical="center"/>
    </xf>
    <xf numFmtId="0" fontId="112" fillId="0" borderId="11" xfId="0" applyFont="1" applyBorder="1" applyAlignment="1">
      <alignment horizontal="right" vertical="center"/>
    </xf>
    <xf numFmtId="0" fontId="112" fillId="0" borderId="14" xfId="0" applyFont="1" applyBorder="1" applyAlignment="1">
      <alignment vertical="center"/>
    </xf>
    <xf numFmtId="0" fontId="107" fillId="0" borderId="11" xfId="0" applyFont="1" applyBorder="1" applyAlignment="1">
      <alignment/>
    </xf>
    <xf numFmtId="0" fontId="114" fillId="0" borderId="12" xfId="0" applyFont="1" applyBorder="1" applyAlignment="1">
      <alignment horizontal="center" vertical="center"/>
    </xf>
    <xf numFmtId="0" fontId="107" fillId="0" borderId="0" xfId="0" applyFont="1" applyAlignment="1" quotePrefix="1">
      <alignment horizontal="center" vertical="center"/>
    </xf>
    <xf numFmtId="0" fontId="107" fillId="0" borderId="11" xfId="0" applyFont="1" applyBorder="1" applyAlignment="1">
      <alignment horizontal="left"/>
    </xf>
    <xf numFmtId="176" fontId="6" fillId="0" borderId="0" xfId="0" applyNumberFormat="1" applyFont="1" applyAlignment="1">
      <alignment vertical="center"/>
    </xf>
    <xf numFmtId="0" fontId="107" fillId="0" borderId="0" xfId="0" applyFont="1" applyAlignment="1">
      <alignment horizontal="center" vertical="center"/>
    </xf>
    <xf numFmtId="0" fontId="107" fillId="0" borderId="11" xfId="0" applyFont="1" applyBorder="1" applyAlignment="1">
      <alignment/>
    </xf>
    <xf numFmtId="0" fontId="107" fillId="0" borderId="0" xfId="0" applyFont="1" applyAlignment="1">
      <alignment horizontal="right" vertical="center"/>
    </xf>
    <xf numFmtId="0" fontId="114" fillId="0" borderId="12" xfId="0" applyFont="1" applyBorder="1" applyAlignment="1">
      <alignment horizontal="center" vertical="center"/>
    </xf>
    <xf numFmtId="0" fontId="6" fillId="0" borderId="0" xfId="60" applyFont="1" applyAlignment="1">
      <alignment vertical="center"/>
      <protection/>
    </xf>
    <xf numFmtId="0" fontId="115" fillId="0" borderId="24" xfId="0" applyFont="1" applyBorder="1" applyAlignment="1">
      <alignment vertical="center"/>
    </xf>
    <xf numFmtId="0" fontId="115" fillId="0" borderId="0" xfId="0" applyFont="1" applyBorder="1" applyAlignment="1">
      <alignment vertical="center"/>
    </xf>
    <xf numFmtId="0" fontId="115" fillId="0" borderId="25" xfId="0" applyFont="1" applyBorder="1" applyAlignment="1">
      <alignment vertical="center"/>
    </xf>
    <xf numFmtId="0" fontId="116" fillId="0" borderId="0" xfId="0" applyFont="1" applyAlignment="1">
      <alignment horizontal="center" vertical="center"/>
    </xf>
    <xf numFmtId="0" fontId="117" fillId="0" borderId="26" xfId="0" applyFont="1" applyBorder="1" applyAlignment="1">
      <alignment vertical="center"/>
    </xf>
    <xf numFmtId="0" fontId="117" fillId="0" borderId="27" xfId="0" applyFont="1" applyBorder="1" applyAlignment="1">
      <alignment horizontal="left" vertical="center" indent="2"/>
    </xf>
    <xf numFmtId="0" fontId="117" fillId="0" borderId="28" xfId="0" applyFont="1" applyBorder="1" applyAlignment="1">
      <alignment horizontal="left" vertical="center" indent="2"/>
    </xf>
    <xf numFmtId="176" fontId="12" fillId="0" borderId="24" xfId="0" applyNumberFormat="1" applyFont="1" applyBorder="1" applyAlignment="1">
      <alignment vertical="center"/>
    </xf>
    <xf numFmtId="0" fontId="11" fillId="0" borderId="29" xfId="60" applyFont="1" applyBorder="1" applyAlignment="1">
      <alignment horizontal="center" vertical="center"/>
      <protection/>
    </xf>
    <xf numFmtId="0" fontId="11" fillId="0" borderId="30" xfId="60" applyFont="1" applyBorder="1" applyAlignment="1">
      <alignment horizontal="center" vertical="center"/>
      <protection/>
    </xf>
    <xf numFmtId="0" fontId="11" fillId="0" borderId="31" xfId="60" applyFont="1" applyBorder="1" applyAlignment="1">
      <alignment horizontal="center" vertical="center"/>
      <protection/>
    </xf>
    <xf numFmtId="0" fontId="11" fillId="0" borderId="32" xfId="60" applyFont="1" applyBorder="1" applyAlignment="1">
      <alignment horizontal="center" vertical="center"/>
      <protection/>
    </xf>
    <xf numFmtId="0" fontId="11" fillId="0" borderId="33" xfId="60" applyFont="1" applyBorder="1" applyAlignment="1">
      <alignment horizontal="center" vertical="center"/>
      <protection/>
    </xf>
    <xf numFmtId="0" fontId="3" fillId="0" borderId="0" xfId="60">
      <alignment vertical="center"/>
      <protection/>
    </xf>
    <xf numFmtId="0" fontId="118" fillId="0" borderId="0" xfId="60" applyFont="1">
      <alignment vertical="center"/>
      <protection/>
    </xf>
    <xf numFmtId="0" fontId="13" fillId="0" borderId="0" xfId="60" applyFont="1" applyAlignment="1">
      <alignment vertical="center"/>
      <protection/>
    </xf>
    <xf numFmtId="0" fontId="3" fillId="0" borderId="0" xfId="60" applyAlignment="1">
      <alignment horizontal="center" vertical="center"/>
      <protection/>
    </xf>
    <xf numFmtId="0" fontId="13" fillId="0" borderId="0" xfId="60" applyFont="1" applyBorder="1" applyAlignment="1">
      <alignment horizontal="right" vertical="center"/>
      <protection/>
    </xf>
    <xf numFmtId="0" fontId="119" fillId="33" borderId="0" xfId="60" applyFont="1" applyFill="1" applyBorder="1">
      <alignment vertical="center"/>
      <protection/>
    </xf>
    <xf numFmtId="0" fontId="3" fillId="33" borderId="34" xfId="60" applyFill="1" applyBorder="1">
      <alignment vertical="center"/>
      <protection/>
    </xf>
    <xf numFmtId="0" fontId="13" fillId="0" borderId="0" xfId="60" applyFont="1" applyAlignment="1">
      <alignment horizontal="right" vertical="center"/>
      <protection/>
    </xf>
    <xf numFmtId="0" fontId="15" fillId="0" borderId="0" xfId="60" applyFont="1">
      <alignment vertical="center"/>
      <protection/>
    </xf>
    <xf numFmtId="0" fontId="13" fillId="0" borderId="35" xfId="60" applyFont="1" applyFill="1" applyBorder="1" applyAlignment="1">
      <alignment horizontal="center" vertical="center"/>
      <protection/>
    </xf>
    <xf numFmtId="0" fontId="13" fillId="0" borderId="36" xfId="60" applyFont="1" applyFill="1" applyBorder="1" applyAlignment="1">
      <alignment horizontal="center" vertical="center"/>
      <protection/>
    </xf>
    <xf numFmtId="0" fontId="3" fillId="0" borderId="37" xfId="60" applyFill="1" applyBorder="1" applyAlignment="1">
      <alignment horizontal="center" vertical="center"/>
      <protection/>
    </xf>
    <xf numFmtId="0" fontId="3" fillId="34" borderId="38" xfId="60" applyFill="1" applyBorder="1" applyAlignment="1">
      <alignment horizontal="center" vertical="center"/>
      <protection/>
    </xf>
    <xf numFmtId="0" fontId="17" fillId="0" borderId="27" xfId="60" applyFont="1" applyBorder="1" applyAlignment="1">
      <alignment horizontal="right" vertical="center"/>
      <protection/>
    </xf>
    <xf numFmtId="0" fontId="13" fillId="0" borderId="39" xfId="60" applyFont="1" applyFill="1" applyBorder="1" applyAlignment="1">
      <alignment horizontal="center" vertical="center"/>
      <protection/>
    </xf>
    <xf numFmtId="0" fontId="13" fillId="0" borderId="21" xfId="60" applyFont="1" applyFill="1" applyBorder="1" applyAlignment="1">
      <alignment horizontal="center" vertical="center"/>
      <protection/>
    </xf>
    <xf numFmtId="0" fontId="13" fillId="0" borderId="16" xfId="60" applyFont="1" applyFill="1" applyBorder="1" applyAlignment="1">
      <alignment horizontal="center" vertical="center"/>
      <protection/>
    </xf>
    <xf numFmtId="0" fontId="17" fillId="0" borderId="39" xfId="60" applyFont="1" applyFill="1" applyBorder="1" applyAlignment="1">
      <alignment horizontal="center" vertical="center"/>
      <protection/>
    </xf>
    <xf numFmtId="0" fontId="17" fillId="34" borderId="16" xfId="60" applyFont="1" applyFill="1" applyBorder="1" applyAlignment="1">
      <alignment horizontal="center" vertical="center"/>
      <protection/>
    </xf>
    <xf numFmtId="176" fontId="17" fillId="0" borderId="40" xfId="60" applyNumberFormat="1" applyFont="1" applyBorder="1" applyAlignment="1">
      <alignment horizontal="center" vertical="center"/>
      <protection/>
    </xf>
    <xf numFmtId="0" fontId="3" fillId="0" borderId="0" xfId="60" applyAlignment="1">
      <alignment horizontal="right" vertical="center"/>
      <protection/>
    </xf>
    <xf numFmtId="176" fontId="17" fillId="0" borderId="41" xfId="60" applyNumberFormat="1" applyFont="1" applyBorder="1">
      <alignment vertical="center"/>
      <protection/>
    </xf>
    <xf numFmtId="0" fontId="13" fillId="0" borderId="42"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20" xfId="60" applyFont="1" applyFill="1" applyBorder="1" applyAlignment="1">
      <alignment horizontal="center" vertical="center"/>
      <protection/>
    </xf>
    <xf numFmtId="0" fontId="17" fillId="0" borderId="42" xfId="60" applyFont="1" applyFill="1" applyBorder="1" applyAlignment="1">
      <alignment horizontal="center" vertical="center"/>
      <protection/>
    </xf>
    <xf numFmtId="0" fontId="17" fillId="34" borderId="20" xfId="60" applyFont="1" applyFill="1" applyBorder="1" applyAlignment="1">
      <alignment horizontal="center" vertical="center"/>
      <protection/>
    </xf>
    <xf numFmtId="176" fontId="17" fillId="0" borderId="43" xfId="60" applyNumberFormat="1" applyFont="1" applyBorder="1" applyAlignment="1">
      <alignment horizontal="center" vertical="center"/>
      <protection/>
    </xf>
    <xf numFmtId="0" fontId="3" fillId="0" borderId="42" xfId="60" applyFill="1" applyBorder="1" applyAlignment="1">
      <alignment horizontal="center" vertical="center"/>
      <protection/>
    </xf>
    <xf numFmtId="0" fontId="3" fillId="0" borderId="10" xfId="60" applyFill="1" applyBorder="1" applyAlignment="1">
      <alignment horizontal="center" vertical="center"/>
      <protection/>
    </xf>
    <xf numFmtId="0" fontId="3" fillId="0" borderId="20" xfId="60" applyFill="1" applyBorder="1" applyAlignment="1">
      <alignment horizontal="center" vertical="center"/>
      <protection/>
    </xf>
    <xf numFmtId="0" fontId="3" fillId="0" borderId="23" xfId="60" applyFill="1" applyBorder="1" applyAlignment="1">
      <alignment horizontal="center" vertical="center"/>
      <protection/>
    </xf>
    <xf numFmtId="0" fontId="3" fillId="34" borderId="23" xfId="60" applyFill="1" applyBorder="1" applyAlignment="1">
      <alignment horizontal="center" vertical="center"/>
      <protection/>
    </xf>
    <xf numFmtId="0" fontId="3" fillId="0" borderId="11" xfId="60" applyBorder="1" applyAlignment="1">
      <alignment horizontal="right" vertical="center"/>
      <protection/>
    </xf>
    <xf numFmtId="0" fontId="3" fillId="0" borderId="11" xfId="60" applyBorder="1">
      <alignment vertical="center"/>
      <protection/>
    </xf>
    <xf numFmtId="0" fontId="3" fillId="34" borderId="0" xfId="60" applyFill="1" applyAlignment="1">
      <alignment horizontal="right" vertical="center"/>
      <protection/>
    </xf>
    <xf numFmtId="0" fontId="3" fillId="34" borderId="0" xfId="60" applyFill="1">
      <alignment vertical="center"/>
      <protection/>
    </xf>
    <xf numFmtId="0" fontId="3" fillId="34" borderId="10" xfId="60" applyFill="1" applyBorder="1" applyAlignment="1">
      <alignment horizontal="center" vertical="center"/>
      <protection/>
    </xf>
    <xf numFmtId="0" fontId="3" fillId="34" borderId="20" xfId="60" applyFill="1" applyBorder="1" applyAlignment="1">
      <alignment horizontal="center" vertical="center"/>
      <protection/>
    </xf>
    <xf numFmtId="0" fontId="3" fillId="34" borderId="42" xfId="60" applyFill="1" applyBorder="1" applyAlignment="1">
      <alignment horizontal="center" vertical="center"/>
      <protection/>
    </xf>
    <xf numFmtId="176" fontId="17" fillId="0" borderId="44" xfId="60" applyNumberFormat="1" applyFont="1" applyBorder="1">
      <alignment vertical="center"/>
      <protection/>
    </xf>
    <xf numFmtId="0" fontId="3" fillId="34" borderId="37" xfId="60" applyFill="1" applyBorder="1" applyAlignment="1">
      <alignment horizontal="center" vertical="center"/>
      <protection/>
    </xf>
    <xf numFmtId="0" fontId="3" fillId="34" borderId="45" xfId="60" applyFill="1" applyBorder="1" applyAlignment="1">
      <alignment horizontal="center" vertical="center"/>
      <protection/>
    </xf>
    <xf numFmtId="0" fontId="3" fillId="0" borderId="45" xfId="60" applyFill="1" applyBorder="1" applyAlignment="1">
      <alignment horizontal="center" vertical="center"/>
      <protection/>
    </xf>
    <xf numFmtId="0" fontId="3" fillId="0" borderId="46" xfId="60" applyFill="1" applyBorder="1" applyAlignment="1">
      <alignment horizontal="center" vertical="center"/>
      <protection/>
    </xf>
    <xf numFmtId="0" fontId="17" fillId="0" borderId="37" xfId="60" applyFont="1" applyFill="1" applyBorder="1" applyAlignment="1">
      <alignment horizontal="center" vertical="center"/>
      <protection/>
    </xf>
    <xf numFmtId="0" fontId="17" fillId="34" borderId="46" xfId="60" applyFont="1" applyFill="1" applyBorder="1" applyAlignment="1">
      <alignment horizontal="center" vertical="center"/>
      <protection/>
    </xf>
    <xf numFmtId="176" fontId="17" fillId="0" borderId="47" xfId="60" applyNumberFormat="1" applyFont="1" applyBorder="1" applyAlignment="1">
      <alignment horizontal="center" vertical="center"/>
      <protection/>
    </xf>
    <xf numFmtId="0" fontId="13" fillId="0" borderId="28" xfId="60" applyFont="1" applyBorder="1">
      <alignment vertical="center"/>
      <protection/>
    </xf>
    <xf numFmtId="0" fontId="3" fillId="0" borderId="48" xfId="60" applyFill="1" applyBorder="1" applyAlignment="1">
      <alignment horizontal="center" vertical="center"/>
      <protection/>
    </xf>
    <xf numFmtId="0" fontId="3" fillId="0" borderId="25" xfId="60" applyFill="1" applyBorder="1" applyAlignment="1">
      <alignment horizontal="center" vertical="center"/>
      <protection/>
    </xf>
    <xf numFmtId="0" fontId="13" fillId="0" borderId="25" xfId="60" applyFont="1" applyFill="1" applyBorder="1" applyAlignment="1">
      <alignment horizontal="right" vertical="center"/>
      <protection/>
    </xf>
    <xf numFmtId="0" fontId="17" fillId="0" borderId="49" xfId="60" applyFont="1" applyFill="1" applyBorder="1" applyAlignment="1">
      <alignment horizontal="center" vertical="center"/>
      <protection/>
    </xf>
    <xf numFmtId="0" fontId="17" fillId="34" borderId="50" xfId="60" applyFont="1" applyFill="1" applyBorder="1" applyAlignment="1">
      <alignment horizontal="center" vertical="center"/>
      <protection/>
    </xf>
    <xf numFmtId="176" fontId="17" fillId="0" borderId="51" xfId="60" applyNumberFormat="1" applyFont="1" applyBorder="1" applyAlignment="1">
      <alignment horizontal="center" vertical="center"/>
      <protection/>
    </xf>
    <xf numFmtId="0" fontId="3" fillId="0" borderId="0" xfId="60" applyFill="1">
      <alignment vertical="center"/>
      <protection/>
    </xf>
    <xf numFmtId="0" fontId="13" fillId="0" borderId="0" xfId="60" applyFont="1" applyFill="1">
      <alignment vertical="center"/>
      <protection/>
    </xf>
    <xf numFmtId="0" fontId="13" fillId="0" borderId="0" xfId="60" applyFont="1" applyFill="1" applyBorder="1" applyAlignment="1">
      <alignment horizontal="center" vertical="center"/>
      <protection/>
    </xf>
    <xf numFmtId="0" fontId="14" fillId="0" borderId="22" xfId="60" applyFont="1" applyBorder="1" applyAlignment="1">
      <alignment vertical="center"/>
      <protection/>
    </xf>
    <xf numFmtId="0" fontId="120" fillId="0" borderId="16" xfId="60" applyFont="1" applyFill="1" applyBorder="1" applyAlignment="1">
      <alignment horizontal="center" vertical="center"/>
      <protection/>
    </xf>
    <xf numFmtId="0" fontId="120" fillId="0" borderId="39" xfId="60" applyFont="1" applyFill="1" applyBorder="1" applyAlignment="1">
      <alignment horizontal="center" vertical="center"/>
      <protection/>
    </xf>
    <xf numFmtId="0" fontId="13" fillId="0" borderId="0" xfId="60" applyFont="1">
      <alignment vertical="center"/>
      <protection/>
    </xf>
    <xf numFmtId="0" fontId="14" fillId="0" borderId="22" xfId="60" applyFont="1" applyFill="1" applyBorder="1" applyAlignment="1">
      <alignment horizontal="right" vertical="center"/>
      <protection/>
    </xf>
    <xf numFmtId="0" fontId="17" fillId="0" borderId="17" xfId="60" applyFont="1" applyBorder="1" applyAlignment="1">
      <alignment horizontal="center" vertical="center"/>
      <protection/>
    </xf>
    <xf numFmtId="0" fontId="17" fillId="0" borderId="52" xfId="60" applyFont="1" applyFill="1" applyBorder="1" applyAlignment="1">
      <alignment horizontal="center" vertical="center"/>
      <protection/>
    </xf>
    <xf numFmtId="0" fontId="3" fillId="0" borderId="0" xfId="60" applyFill="1" applyBorder="1">
      <alignment vertical="center"/>
      <protection/>
    </xf>
    <xf numFmtId="0" fontId="3" fillId="0" borderId="0" xfId="60" applyBorder="1">
      <alignment vertical="center"/>
      <protection/>
    </xf>
    <xf numFmtId="0" fontId="20" fillId="0" borderId="22" xfId="60" applyFont="1" applyFill="1" applyBorder="1" applyAlignment="1">
      <alignment horizontal="right" vertical="center"/>
      <protection/>
    </xf>
    <xf numFmtId="0" fontId="22" fillId="0" borderId="20" xfId="60" applyFont="1" applyFill="1" applyBorder="1" applyAlignment="1">
      <alignment horizontal="center" vertical="center"/>
      <protection/>
    </xf>
    <xf numFmtId="0" fontId="22" fillId="0" borderId="42" xfId="60" applyFont="1" applyFill="1" applyBorder="1" applyAlignment="1">
      <alignment horizontal="center" vertical="center"/>
      <protection/>
    </xf>
    <xf numFmtId="0" fontId="121" fillId="0" borderId="0" xfId="60" applyFont="1">
      <alignment vertical="center"/>
      <protection/>
    </xf>
    <xf numFmtId="0" fontId="23" fillId="0" borderId="0" xfId="60" applyFont="1" applyFill="1" applyAlignment="1">
      <alignment horizontal="right" vertical="center"/>
      <protection/>
    </xf>
    <xf numFmtId="177" fontId="24" fillId="0" borderId="11" xfId="60" applyNumberFormat="1" applyFont="1" applyFill="1" applyBorder="1" applyAlignment="1">
      <alignment horizontal="right" vertical="center"/>
      <protection/>
    </xf>
    <xf numFmtId="178" fontId="24" fillId="0" borderId="11" xfId="60" applyNumberFormat="1" applyFont="1" applyBorder="1" applyAlignment="1">
      <alignment horizontal="left" vertical="center"/>
      <protection/>
    </xf>
    <xf numFmtId="179" fontId="22" fillId="33" borderId="39" xfId="60" applyNumberFormat="1" applyFont="1" applyFill="1" applyBorder="1" applyAlignment="1">
      <alignment horizontal="center" vertical="center"/>
      <protection/>
    </xf>
    <xf numFmtId="179" fontId="3" fillId="0" borderId="0" xfId="60" applyNumberFormat="1">
      <alignment vertical="center"/>
      <protection/>
    </xf>
    <xf numFmtId="0" fontId="3" fillId="0" borderId="0" xfId="60" applyFill="1" applyAlignment="1">
      <alignment horizontal="right" vertical="center"/>
      <protection/>
    </xf>
    <xf numFmtId="177" fontId="24" fillId="0" borderId="19" xfId="60" applyNumberFormat="1" applyFont="1" applyFill="1" applyBorder="1" applyAlignment="1">
      <alignment horizontal="right" vertical="center"/>
      <protection/>
    </xf>
    <xf numFmtId="178" fontId="24" fillId="0" borderId="19" xfId="60" applyNumberFormat="1" applyFont="1" applyBorder="1" applyAlignment="1">
      <alignment horizontal="left" vertical="center"/>
      <protection/>
    </xf>
    <xf numFmtId="179" fontId="22" fillId="33" borderId="16" xfId="60" applyNumberFormat="1" applyFont="1" applyFill="1" applyBorder="1" applyAlignment="1">
      <alignment horizontal="center" vertical="center"/>
      <protection/>
    </xf>
    <xf numFmtId="0" fontId="3" fillId="0" borderId="0" xfId="60" applyFill="1" applyBorder="1" applyAlignment="1">
      <alignment horizontal="center" vertical="center"/>
      <protection/>
    </xf>
    <xf numFmtId="0" fontId="3" fillId="0" borderId="19" xfId="60" applyFill="1" applyBorder="1" applyAlignment="1">
      <alignment horizontal="center" vertical="center"/>
      <protection/>
    </xf>
    <xf numFmtId="0" fontId="13" fillId="0" borderId="0" xfId="60" applyFont="1" applyFill="1" applyBorder="1">
      <alignment vertical="center"/>
      <protection/>
    </xf>
    <xf numFmtId="0" fontId="25" fillId="0" borderId="10" xfId="60" applyFont="1" applyFill="1" applyBorder="1" applyAlignment="1">
      <alignment horizontal="center" vertical="center"/>
      <protection/>
    </xf>
    <xf numFmtId="0" fontId="3" fillId="35" borderId="10" xfId="60" applyFill="1" applyBorder="1" applyAlignment="1">
      <alignment horizontal="center" vertical="center"/>
      <protection/>
    </xf>
    <xf numFmtId="0" fontId="25" fillId="0" borderId="53" xfId="60" applyFont="1" applyFill="1" applyBorder="1" applyAlignment="1">
      <alignment horizontal="center" vertical="center"/>
      <protection/>
    </xf>
    <xf numFmtId="0" fontId="25" fillId="0" borderId="54" xfId="60"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left" vertical="center"/>
    </xf>
    <xf numFmtId="0" fontId="122" fillId="0" borderId="0" xfId="0" applyFont="1" applyAlignment="1">
      <alignment horizontal="center" vertical="center"/>
    </xf>
    <xf numFmtId="0" fontId="123" fillId="0" borderId="0" xfId="0" applyFont="1" applyAlignment="1">
      <alignment vertical="center"/>
    </xf>
    <xf numFmtId="0" fontId="124" fillId="0" borderId="0" xfId="0" applyFont="1" applyAlignment="1">
      <alignment vertical="center"/>
    </xf>
    <xf numFmtId="0" fontId="125" fillId="0" borderId="0" xfId="0" applyFont="1" applyAlignment="1">
      <alignment vertical="center"/>
    </xf>
    <xf numFmtId="0" fontId="0" fillId="0" borderId="0" xfId="0" applyAlignment="1">
      <alignment horizontal="right" vertical="center"/>
    </xf>
    <xf numFmtId="0" fontId="126" fillId="0" borderId="12" xfId="0" applyFont="1" applyBorder="1" applyAlignment="1">
      <alignment vertical="center"/>
    </xf>
    <xf numFmtId="0" fontId="126" fillId="0" borderId="11" xfId="0" applyFont="1"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0" xfId="0" applyBorder="1" applyAlignment="1">
      <alignment horizontal="right" vertical="center"/>
    </xf>
    <xf numFmtId="0" fontId="127" fillId="0" borderId="12" xfId="0" applyFont="1" applyBorder="1" applyAlignment="1">
      <alignment vertical="center"/>
    </xf>
    <xf numFmtId="0" fontId="128" fillId="0" borderId="11" xfId="0" applyFont="1" applyBorder="1" applyAlignment="1">
      <alignment vertical="center"/>
    </xf>
    <xf numFmtId="0" fontId="128" fillId="0" borderId="12" xfId="0" applyFont="1" applyBorder="1" applyAlignment="1">
      <alignment vertical="center"/>
    </xf>
    <xf numFmtId="0" fontId="6" fillId="0" borderId="0" xfId="0" applyFont="1" applyAlignment="1">
      <alignment vertical="center"/>
    </xf>
    <xf numFmtId="0" fontId="6" fillId="0" borderId="0" xfId="60" applyFont="1" applyAlignment="1">
      <alignment horizontal="center" vertical="center"/>
      <protection/>
    </xf>
    <xf numFmtId="0" fontId="6" fillId="0" borderId="19" xfId="60" applyFont="1" applyBorder="1">
      <alignment vertical="center"/>
      <protection/>
    </xf>
    <xf numFmtId="0" fontId="11" fillId="0" borderId="0" xfId="60" applyFont="1" applyBorder="1" applyAlignment="1">
      <alignment horizontal="center" vertical="center"/>
      <protection/>
    </xf>
    <xf numFmtId="0" fontId="11" fillId="0" borderId="0" xfId="60" applyFont="1" applyBorder="1">
      <alignment vertical="center"/>
      <protection/>
    </xf>
    <xf numFmtId="0" fontId="11" fillId="0" borderId="34" xfId="60" applyFont="1" applyBorder="1">
      <alignment vertical="center"/>
      <protection/>
    </xf>
    <xf numFmtId="0" fontId="11" fillId="0" borderId="11" xfId="60" applyFont="1" applyBorder="1" applyAlignment="1">
      <alignment horizontal="center" vertical="center"/>
      <protection/>
    </xf>
    <xf numFmtId="0" fontId="129" fillId="0" borderId="11" xfId="60" applyFont="1" applyBorder="1" applyAlignment="1">
      <alignment horizontal="center" vertical="center"/>
      <protection/>
    </xf>
    <xf numFmtId="0" fontId="6" fillId="0" borderId="55" xfId="60" applyFont="1" applyBorder="1" applyAlignment="1">
      <alignment horizontal="center" vertical="center"/>
      <protection/>
    </xf>
    <xf numFmtId="0" fontId="130" fillId="0" borderId="0" xfId="0" applyFont="1" applyAlignment="1">
      <alignment vertical="center"/>
    </xf>
    <xf numFmtId="0" fontId="131" fillId="0" borderId="0" xfId="0" applyFont="1" applyAlignment="1">
      <alignment vertical="center"/>
    </xf>
    <xf numFmtId="0" fontId="132" fillId="0" borderId="0" xfId="0" applyFont="1" applyAlignment="1">
      <alignment vertical="center"/>
    </xf>
    <xf numFmtId="0" fontId="133" fillId="0" borderId="0" xfId="0" applyFont="1" applyAlignment="1">
      <alignment vertical="center"/>
    </xf>
    <xf numFmtId="0" fontId="134" fillId="0" borderId="19" xfId="0" applyFont="1" applyBorder="1" applyAlignment="1">
      <alignment vertical="center"/>
    </xf>
    <xf numFmtId="0" fontId="135" fillId="0" borderId="0" xfId="0" applyFont="1" applyBorder="1" applyAlignment="1">
      <alignment vertical="center"/>
    </xf>
    <xf numFmtId="0" fontId="134" fillId="0" borderId="10" xfId="0" applyFont="1" applyBorder="1" applyAlignment="1">
      <alignment horizontal="center" vertical="center"/>
    </xf>
    <xf numFmtId="0" fontId="134" fillId="0" borderId="15" xfId="0" applyFont="1" applyBorder="1" applyAlignment="1">
      <alignment horizontal="right" vertical="center"/>
    </xf>
    <xf numFmtId="0" fontId="135" fillId="0" borderId="19" xfId="0" applyFont="1" applyBorder="1" applyAlignment="1">
      <alignment vertical="center"/>
    </xf>
    <xf numFmtId="0" fontId="134" fillId="0" borderId="20" xfId="0" applyFont="1" applyBorder="1" applyAlignment="1">
      <alignment horizontal="right" vertical="center"/>
    </xf>
    <xf numFmtId="0" fontId="134" fillId="0" borderId="0" xfId="0" applyFont="1" applyBorder="1" applyAlignment="1">
      <alignment vertical="center"/>
    </xf>
    <xf numFmtId="0" fontId="134" fillId="0" borderId="19" xfId="0" applyFont="1" applyBorder="1" applyAlignment="1">
      <alignment horizontal="center" vertical="center"/>
    </xf>
    <xf numFmtId="0" fontId="134" fillId="0" borderId="11" xfId="0" applyFont="1" applyBorder="1" applyAlignment="1">
      <alignment vertical="center"/>
    </xf>
    <xf numFmtId="0" fontId="134" fillId="0" borderId="0" xfId="0" applyFont="1" applyBorder="1" applyAlignment="1">
      <alignment horizontal="right" vertical="center"/>
    </xf>
    <xf numFmtId="0" fontId="134" fillId="0" borderId="19" xfId="0" applyFont="1" applyBorder="1" applyAlignment="1">
      <alignment horizontal="right" vertical="center"/>
    </xf>
    <xf numFmtId="0" fontId="134" fillId="0" borderId="11" xfId="0" applyFont="1" applyBorder="1" applyAlignment="1">
      <alignment horizontal="right" vertical="center"/>
    </xf>
    <xf numFmtId="0" fontId="136" fillId="0" borderId="0" xfId="0" applyFont="1" applyAlignment="1">
      <alignment horizontal="right" vertical="center"/>
    </xf>
    <xf numFmtId="0" fontId="6" fillId="0" borderId="11" xfId="60" applyFont="1" applyBorder="1" applyAlignment="1">
      <alignment vertical="center"/>
      <protection/>
    </xf>
    <xf numFmtId="0" fontId="0" fillId="0" borderId="11" xfId="0" applyBorder="1" applyAlignment="1">
      <alignment vertical="center"/>
    </xf>
    <xf numFmtId="0" fontId="11" fillId="0" borderId="11" xfId="60" applyFont="1" applyBorder="1" applyAlignment="1">
      <alignment vertical="center"/>
      <protection/>
    </xf>
    <xf numFmtId="0" fontId="13" fillId="0" borderId="0" xfId="60" applyFont="1" applyFill="1" applyBorder="1" applyAlignment="1">
      <alignment horizontal="left" vertical="center"/>
      <protection/>
    </xf>
    <xf numFmtId="0" fontId="6" fillId="0" borderId="12" xfId="60" applyFont="1" applyBorder="1" applyAlignment="1">
      <alignment horizontal="center" vertical="center"/>
      <protection/>
    </xf>
    <xf numFmtId="0" fontId="6" fillId="0" borderId="24" xfId="60" applyFont="1" applyBorder="1">
      <alignment vertical="center"/>
      <protection/>
    </xf>
    <xf numFmtId="0" fontId="6" fillId="0" borderId="19" xfId="60" applyFont="1" applyBorder="1" applyAlignment="1">
      <alignment vertical="center"/>
      <protection/>
    </xf>
    <xf numFmtId="0" fontId="11" fillId="0" borderId="0" xfId="60" applyFont="1" applyAlignment="1">
      <alignment horizontal="right" vertical="center"/>
      <protection/>
    </xf>
    <xf numFmtId="0" fontId="0" fillId="0" borderId="55" xfId="0" applyBorder="1" applyAlignment="1">
      <alignment horizontal="center" vertical="center"/>
    </xf>
    <xf numFmtId="0" fontId="11" fillId="0" borderId="0" xfId="60" applyFont="1" applyAlignment="1">
      <alignment horizontal="center" vertical="center"/>
      <protection/>
    </xf>
    <xf numFmtId="0" fontId="11" fillId="0" borderId="11" xfId="60" applyFont="1" applyBorder="1" applyAlignment="1" quotePrefix="1">
      <alignment horizontal="center" vertical="center"/>
      <protection/>
    </xf>
    <xf numFmtId="0" fontId="6" fillId="0" borderId="16" xfId="60" applyFont="1" applyBorder="1" applyAlignment="1">
      <alignment vertical="center"/>
      <protection/>
    </xf>
    <xf numFmtId="0" fontId="6" fillId="0" borderId="17" xfId="60" applyFont="1" applyBorder="1" applyAlignment="1">
      <alignment vertical="center"/>
      <protection/>
    </xf>
    <xf numFmtId="0" fontId="6" fillId="0" borderId="12" xfId="60" applyFont="1" applyBorder="1" applyAlignment="1">
      <alignment vertical="center"/>
      <protection/>
    </xf>
    <xf numFmtId="0" fontId="6" fillId="0" borderId="20" xfId="60" applyFont="1" applyBorder="1" applyAlignment="1">
      <alignment horizontal="center" vertical="center"/>
      <protection/>
    </xf>
    <xf numFmtId="0" fontId="6" fillId="0" borderId="19" xfId="60" applyFont="1" applyBorder="1" applyAlignment="1">
      <alignment horizontal="center" vertical="center"/>
      <protection/>
    </xf>
    <xf numFmtId="0" fontId="11" fillId="0" borderId="19" xfId="60" applyFont="1" applyBorder="1" applyAlignment="1">
      <alignment horizontal="center" vertical="center"/>
      <protection/>
    </xf>
    <xf numFmtId="0" fontId="117" fillId="0" borderId="0" xfId="0" applyFont="1" applyBorder="1" applyAlignment="1">
      <alignment horizontal="left" vertical="center" indent="2"/>
    </xf>
    <xf numFmtId="0" fontId="137" fillId="0" borderId="0" xfId="0" applyFont="1" applyBorder="1" applyAlignment="1" quotePrefix="1">
      <alignment horizontal="left" vertical="center" indent="2"/>
    </xf>
    <xf numFmtId="0" fontId="117" fillId="0" borderId="25" xfId="0" applyFont="1" applyBorder="1" applyAlignment="1">
      <alignment horizontal="left" vertical="center" indent="2"/>
    </xf>
    <xf numFmtId="0" fontId="11" fillId="0" borderId="30" xfId="60" applyFont="1" applyBorder="1" applyAlignment="1">
      <alignment horizontal="center" vertical="center" shrinkToFit="1"/>
      <protection/>
    </xf>
    <xf numFmtId="0" fontId="11" fillId="0" borderId="12" xfId="60" applyFont="1" applyBorder="1" applyAlignment="1">
      <alignment horizontal="center" vertical="center"/>
      <protection/>
    </xf>
    <xf numFmtId="0" fontId="11" fillId="0" borderId="56" xfId="60" applyFont="1" applyBorder="1" applyAlignment="1" quotePrefix="1">
      <alignment horizontal="center" vertical="center"/>
      <protection/>
    </xf>
    <xf numFmtId="0" fontId="0" fillId="0" borderId="0" xfId="0" applyAlignment="1">
      <alignment horizontal="center" vertical="center" wrapText="1"/>
    </xf>
    <xf numFmtId="0" fontId="6" fillId="0" borderId="57" xfId="60" applyFont="1" applyBorder="1">
      <alignment vertical="center"/>
      <protection/>
    </xf>
    <xf numFmtId="0" fontId="115" fillId="0" borderId="34" xfId="0" applyFont="1" applyBorder="1" applyAlignment="1">
      <alignment vertical="center"/>
    </xf>
    <xf numFmtId="0" fontId="115" fillId="0" borderId="58" xfId="0" applyFont="1" applyBorder="1" applyAlignment="1">
      <alignment vertical="center"/>
    </xf>
    <xf numFmtId="0" fontId="6" fillId="0" borderId="50" xfId="60" applyFont="1" applyBorder="1" applyAlignment="1" quotePrefix="1">
      <alignment horizontal="center" vertical="center"/>
      <protection/>
    </xf>
    <xf numFmtId="0" fontId="26" fillId="0" borderId="25" xfId="60" applyFont="1" applyBorder="1" applyAlignment="1">
      <alignment vertical="center"/>
      <protection/>
    </xf>
    <xf numFmtId="0" fontId="0" fillId="0" borderId="25" xfId="0" applyBorder="1" applyAlignment="1">
      <alignment vertical="center"/>
    </xf>
    <xf numFmtId="0" fontId="6" fillId="0" borderId="59" xfId="60" applyFont="1" applyBorder="1" applyAlignment="1" quotePrefix="1">
      <alignment horizontal="center" vertical="center"/>
      <protection/>
    </xf>
    <xf numFmtId="0" fontId="26" fillId="0" borderId="60" xfId="60" applyFont="1" applyBorder="1" applyAlignment="1">
      <alignment vertical="center"/>
      <protection/>
    </xf>
    <xf numFmtId="0" fontId="0" fillId="0" borderId="61" xfId="0" applyBorder="1" applyAlignment="1">
      <alignment vertical="center"/>
    </xf>
    <xf numFmtId="0" fontId="26" fillId="0" borderId="0" xfId="60" applyFont="1" applyAlignment="1">
      <alignment/>
      <protection/>
    </xf>
    <xf numFmtId="0" fontId="11" fillId="0" borderId="17" xfId="60" applyFont="1" applyBorder="1" applyAlignment="1">
      <alignment horizontal="center" vertical="center"/>
      <protection/>
    </xf>
    <xf numFmtId="0" fontId="11" fillId="0" borderId="62" xfId="60" applyFont="1" applyBorder="1" applyAlignment="1">
      <alignment horizontal="center" vertical="center"/>
      <protection/>
    </xf>
    <xf numFmtId="0" fontId="11" fillId="0" borderId="63" xfId="60" applyFont="1" applyBorder="1" applyAlignment="1">
      <alignment horizontal="center" vertical="center"/>
      <protection/>
    </xf>
    <xf numFmtId="0" fontId="11" fillId="0" borderId="63" xfId="60" applyFont="1" applyBorder="1" applyAlignment="1" quotePrefix="1">
      <alignment horizontal="center" vertical="center"/>
      <protection/>
    </xf>
    <xf numFmtId="0" fontId="6" fillId="0" borderId="63" xfId="60" applyFont="1" applyBorder="1">
      <alignment vertical="center"/>
      <protection/>
    </xf>
    <xf numFmtId="0" fontId="0" fillId="0" borderId="63" xfId="0" applyBorder="1" applyAlignment="1">
      <alignment vertical="center"/>
    </xf>
    <xf numFmtId="0" fontId="11" fillId="0" borderId="64" xfId="60" applyFont="1" applyBorder="1" applyAlignment="1">
      <alignment horizontal="center" vertical="center"/>
      <protection/>
    </xf>
    <xf numFmtId="0" fontId="11" fillId="0" borderId="63" xfId="60" applyFont="1" applyBorder="1" applyAlignment="1">
      <alignment horizontal="right" vertical="center"/>
      <protection/>
    </xf>
    <xf numFmtId="0" fontId="6" fillId="0" borderId="0" xfId="60" applyFont="1" applyAlignment="1">
      <alignment vertical="center" wrapText="1"/>
      <protection/>
    </xf>
    <xf numFmtId="0" fontId="0" fillId="0" borderId="0" xfId="0" applyAlignment="1">
      <alignment horizontal="center" vertical="center" wrapText="1"/>
    </xf>
    <xf numFmtId="0" fontId="138" fillId="0" borderId="0" xfId="0" applyFont="1" applyAlignment="1">
      <alignment vertical="center"/>
    </xf>
    <xf numFmtId="0" fontId="0" fillId="0" borderId="0" xfId="0" applyAlignment="1">
      <alignment vertical="center"/>
    </xf>
    <xf numFmtId="0" fontId="33" fillId="0" borderId="0" xfId="0" applyFont="1" applyAlignment="1">
      <alignment horizontal="left" vertical="center" indent="2"/>
    </xf>
    <xf numFmtId="0" fontId="139" fillId="0" borderId="0" xfId="0" applyFont="1" applyAlignment="1">
      <alignment horizontal="center" vertical="center" wrapText="1"/>
    </xf>
    <xf numFmtId="0" fontId="0" fillId="0" borderId="0" xfId="0" applyAlignment="1">
      <alignment horizontal="center" vertical="center"/>
    </xf>
    <xf numFmtId="0" fontId="140" fillId="0" borderId="0" xfId="0" applyFont="1" applyAlignment="1">
      <alignment horizontal="center" vertical="center" wrapText="1"/>
    </xf>
    <xf numFmtId="0" fontId="0" fillId="0" borderId="0" xfId="0" applyAlignment="1">
      <alignment horizontal="center" vertical="center" wrapText="1"/>
    </xf>
    <xf numFmtId="0" fontId="109" fillId="0" borderId="0" xfId="0" applyFont="1" applyAlignment="1">
      <alignment horizontal="center" vertical="center"/>
    </xf>
    <xf numFmtId="0" fontId="107" fillId="0" borderId="0" xfId="0" applyFont="1" applyAlignment="1">
      <alignment horizontal="center" vertical="center"/>
    </xf>
    <xf numFmtId="0" fontId="138" fillId="0" borderId="0" xfId="0" applyFont="1" applyAlignment="1">
      <alignment horizontal="center" vertical="center" wrapText="1"/>
    </xf>
    <xf numFmtId="0" fontId="31" fillId="0" borderId="0" xfId="60" applyFont="1" applyAlignment="1">
      <alignment horizontal="center" vertical="center"/>
      <protection/>
    </xf>
    <xf numFmtId="0" fontId="11" fillId="0" borderId="16" xfId="60" applyFont="1" applyBorder="1" applyAlignment="1">
      <alignment horizontal="center" vertical="center"/>
      <protection/>
    </xf>
    <xf numFmtId="0" fontId="11" fillId="0" borderId="11" xfId="60" applyFont="1" applyBorder="1" applyAlignment="1">
      <alignment horizontal="center" vertical="center"/>
      <protection/>
    </xf>
    <xf numFmtId="0" fontId="6" fillId="0" borderId="11" xfId="60" applyFont="1" applyBorder="1" applyAlignment="1">
      <alignment vertical="center"/>
      <protection/>
    </xf>
    <xf numFmtId="0" fontId="0" fillId="0" borderId="11" xfId="0" applyBorder="1" applyAlignment="1">
      <alignment vertical="center"/>
    </xf>
    <xf numFmtId="0" fontId="11" fillId="0" borderId="12" xfId="60" applyFont="1" applyBorder="1" applyAlignment="1">
      <alignment horizontal="center" vertical="center"/>
      <protection/>
    </xf>
    <xf numFmtId="0" fontId="0" fillId="0" borderId="12" xfId="0" applyBorder="1" applyAlignment="1">
      <alignment vertical="center"/>
    </xf>
    <xf numFmtId="0" fontId="11" fillId="0" borderId="62" xfId="60" applyFont="1" applyBorder="1" applyAlignment="1">
      <alignment vertical="center" shrinkToFit="1"/>
      <protection/>
    </xf>
    <xf numFmtId="0" fontId="0" fillId="0" borderId="63" xfId="0" applyBorder="1" applyAlignment="1">
      <alignment vertical="center" shrinkToFit="1"/>
    </xf>
    <xf numFmtId="0" fontId="0" fillId="0" borderId="64" xfId="0" applyBorder="1" applyAlignment="1">
      <alignment vertical="center" shrinkToFit="1"/>
    </xf>
    <xf numFmtId="0" fontId="0" fillId="0" borderId="55" xfId="0" applyBorder="1" applyAlignment="1">
      <alignment horizontal="center" vertical="center"/>
    </xf>
    <xf numFmtId="0" fontId="0" fillId="0" borderId="55" xfId="0" applyBorder="1" applyAlignment="1">
      <alignment vertical="center"/>
    </xf>
    <xf numFmtId="0" fontId="30" fillId="0" borderId="36" xfId="60" applyFont="1" applyBorder="1" applyAlignment="1">
      <alignment horizontal="center" vertical="center"/>
      <protection/>
    </xf>
    <xf numFmtId="0" fontId="114" fillId="0" borderId="24" xfId="0" applyFont="1" applyBorder="1" applyAlignment="1">
      <alignment vertical="center"/>
    </xf>
    <xf numFmtId="0" fontId="114" fillId="0" borderId="57" xfId="0" applyFont="1" applyBorder="1" applyAlignment="1">
      <alignment vertical="center"/>
    </xf>
    <xf numFmtId="0" fontId="114" fillId="0" borderId="15" xfId="0" applyFont="1" applyBorder="1" applyAlignment="1">
      <alignment vertical="center"/>
    </xf>
    <xf numFmtId="0" fontId="114" fillId="0" borderId="0" xfId="0" applyFont="1" applyBorder="1" applyAlignment="1">
      <alignment vertical="center"/>
    </xf>
    <xf numFmtId="0" fontId="114" fillId="0" borderId="34" xfId="0" applyFont="1" applyBorder="1" applyAlignment="1">
      <alignment vertical="center"/>
    </xf>
    <xf numFmtId="0" fontId="114" fillId="0" borderId="16" xfId="0" applyFont="1" applyBorder="1" applyAlignment="1">
      <alignment vertical="center"/>
    </xf>
    <xf numFmtId="0" fontId="114" fillId="0" borderId="11" xfId="0" applyFont="1" applyBorder="1" applyAlignment="1">
      <alignment vertical="center"/>
    </xf>
    <xf numFmtId="0" fontId="114" fillId="0" borderId="56" xfId="0" applyFont="1" applyBorder="1" applyAlignment="1">
      <alignment vertical="center"/>
    </xf>
    <xf numFmtId="0" fontId="26" fillId="0" borderId="20" xfId="60" applyFont="1" applyBorder="1" applyAlignment="1">
      <alignment vertical="center"/>
      <protection/>
    </xf>
    <xf numFmtId="0" fontId="141" fillId="0" borderId="19" xfId="0" applyFont="1" applyBorder="1" applyAlignment="1">
      <alignment vertical="center"/>
    </xf>
    <xf numFmtId="0" fontId="141" fillId="0" borderId="65" xfId="0" applyFont="1" applyBorder="1" applyAlignment="1">
      <alignment vertical="center"/>
    </xf>
    <xf numFmtId="0" fontId="0" fillId="0" borderId="12" xfId="0" applyBorder="1" applyAlignment="1">
      <alignment horizontal="center" vertical="center"/>
    </xf>
    <xf numFmtId="0" fontId="11" fillId="0" borderId="66" xfId="60" applyFont="1" applyBorder="1" applyAlignment="1">
      <alignment horizontal="center" vertical="center"/>
      <protection/>
    </xf>
    <xf numFmtId="0" fontId="11" fillId="0" borderId="31" xfId="60" applyFont="1" applyBorder="1" applyAlignment="1">
      <alignment horizontal="center" vertical="center" wrapText="1"/>
      <protection/>
    </xf>
    <xf numFmtId="0" fontId="0" fillId="0" borderId="33" xfId="0" applyBorder="1" applyAlignment="1">
      <alignment vertical="center"/>
    </xf>
    <xf numFmtId="0" fontId="0" fillId="0" borderId="30" xfId="0" applyBorder="1" applyAlignment="1">
      <alignment vertical="center"/>
    </xf>
    <xf numFmtId="0" fontId="11" fillId="0" borderId="62" xfId="60" applyFont="1" applyBorder="1" applyAlignment="1">
      <alignment vertical="center"/>
      <protection/>
    </xf>
    <xf numFmtId="0" fontId="11" fillId="0" borderId="63" xfId="60" applyFont="1" applyBorder="1" applyAlignment="1">
      <alignment vertical="center"/>
      <protection/>
    </xf>
    <xf numFmtId="0" fontId="0" fillId="0" borderId="63" xfId="0" applyBorder="1" applyAlignment="1">
      <alignment vertical="center"/>
    </xf>
    <xf numFmtId="0" fontId="0" fillId="0" borderId="64" xfId="0" applyBorder="1" applyAlignment="1">
      <alignment vertical="center"/>
    </xf>
    <xf numFmtId="0" fontId="140" fillId="0" borderId="11" xfId="0" applyFont="1" applyBorder="1" applyAlignment="1">
      <alignment vertical="center"/>
    </xf>
    <xf numFmtId="0" fontId="140" fillId="0" borderId="56" xfId="0" applyFont="1" applyBorder="1" applyAlignment="1">
      <alignment vertical="center"/>
    </xf>
    <xf numFmtId="0" fontId="11" fillId="0" borderId="24" xfId="60" applyFont="1" applyBorder="1" applyAlignment="1">
      <alignment horizontal="left" vertical="center"/>
      <protection/>
    </xf>
    <xf numFmtId="0" fontId="11" fillId="0" borderId="25" xfId="60" applyFont="1" applyBorder="1" applyAlignment="1">
      <alignment horizontal="left" vertical="center"/>
      <protection/>
    </xf>
    <xf numFmtId="0" fontId="11" fillId="0" borderId="24" xfId="60" applyFont="1" applyBorder="1" applyAlignment="1">
      <alignment horizontal="center" vertical="center" wrapText="1"/>
      <protection/>
    </xf>
    <xf numFmtId="0" fontId="0" fillId="0" borderId="24" xfId="0" applyBorder="1" applyAlignment="1">
      <alignment vertical="center" wrapText="1"/>
    </xf>
    <xf numFmtId="0" fontId="11" fillId="0" borderId="0" xfId="60" applyFont="1" applyAlignment="1">
      <alignment horizontal="center" vertical="center" wrapText="1"/>
      <protection/>
    </xf>
    <xf numFmtId="0" fontId="0" fillId="0" borderId="0" xfId="0" applyAlignment="1">
      <alignment vertical="center" wrapText="1"/>
    </xf>
    <xf numFmtId="0" fontId="26" fillId="0" borderId="31" xfId="60" applyFont="1" applyBorder="1" applyAlignment="1">
      <alignment horizontal="center" vertical="center" wrapText="1"/>
      <protection/>
    </xf>
    <xf numFmtId="0" fontId="142" fillId="0" borderId="67" xfId="0" applyFont="1" applyBorder="1" applyAlignment="1">
      <alignment vertical="center"/>
    </xf>
    <xf numFmtId="0" fontId="142" fillId="0" borderId="17" xfId="0" applyFont="1" applyBorder="1" applyAlignment="1">
      <alignment horizontal="center" vertical="center" wrapText="1"/>
    </xf>
    <xf numFmtId="0" fontId="142" fillId="0" borderId="12" xfId="0" applyFont="1" applyBorder="1" applyAlignment="1">
      <alignment horizontal="center" vertical="center" wrapText="1"/>
    </xf>
    <xf numFmtId="0" fontId="142" fillId="0" borderId="13" xfId="0" applyFont="1" applyBorder="1" applyAlignment="1">
      <alignment horizontal="center" vertical="center" wrapText="1"/>
    </xf>
    <xf numFmtId="0" fontId="142" fillId="0" borderId="50"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68" xfId="0" applyFont="1" applyBorder="1" applyAlignment="1">
      <alignment horizontal="center" vertical="center" wrapText="1"/>
    </xf>
    <xf numFmtId="0" fontId="107" fillId="0" borderId="60" xfId="0" applyFont="1" applyBorder="1" applyAlignment="1">
      <alignment horizontal="center" vertical="center"/>
    </xf>
    <xf numFmtId="0" fontId="107" fillId="0" borderId="69" xfId="0" applyFont="1" applyBorder="1" applyAlignment="1">
      <alignment horizontal="center" vertical="center"/>
    </xf>
    <xf numFmtId="0" fontId="6" fillId="0" borderId="25" xfId="60" applyFont="1" applyBorder="1" applyAlignment="1" quotePrefix="1">
      <alignment horizontal="center" vertical="center"/>
      <protection/>
    </xf>
    <xf numFmtId="0" fontId="0" fillId="0" borderId="25" xfId="0" applyBorder="1" applyAlignment="1">
      <alignment vertical="center"/>
    </xf>
    <xf numFmtId="0" fontId="0" fillId="0" borderId="58" xfId="0" applyBorder="1" applyAlignment="1">
      <alignment vertical="center"/>
    </xf>
    <xf numFmtId="0" fontId="107" fillId="0" borderId="15"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12" fillId="0" borderId="15" xfId="0" applyFont="1"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134" fillId="0" borderId="20" xfId="0" applyFont="1" applyBorder="1" applyAlignment="1">
      <alignment vertical="center" shrinkToFit="1"/>
    </xf>
    <xf numFmtId="0" fontId="134" fillId="0" borderId="19" xfId="0" applyFont="1" applyBorder="1" applyAlignment="1">
      <alignment vertical="center" shrinkToFit="1"/>
    </xf>
    <xf numFmtId="0" fontId="134" fillId="0" borderId="23" xfId="0" applyFont="1" applyBorder="1" applyAlignment="1">
      <alignment vertical="center" shrinkToFit="1"/>
    </xf>
    <xf numFmtId="0" fontId="112" fillId="0" borderId="10" xfId="0" applyFont="1" applyBorder="1" applyAlignment="1">
      <alignment horizontal="center" vertical="center"/>
    </xf>
    <xf numFmtId="0" fontId="131" fillId="0" borderId="20" xfId="0" applyFont="1" applyBorder="1" applyAlignment="1">
      <alignment horizontal="center" vertical="center"/>
    </xf>
    <xf numFmtId="0" fontId="131" fillId="0" borderId="19" xfId="0" applyFont="1" applyBorder="1" applyAlignment="1">
      <alignment horizontal="center" vertical="center"/>
    </xf>
    <xf numFmtId="0" fontId="131" fillId="0" borderId="23" xfId="0" applyFont="1" applyBorder="1" applyAlignment="1">
      <alignment horizontal="center" vertical="center"/>
    </xf>
    <xf numFmtId="0" fontId="143" fillId="0" borderId="20" xfId="0" applyFont="1" applyBorder="1" applyAlignment="1">
      <alignment vertical="center"/>
    </xf>
    <xf numFmtId="0" fontId="143" fillId="0" borderId="19" xfId="0" applyFont="1" applyBorder="1" applyAlignment="1">
      <alignment vertical="center"/>
    </xf>
    <xf numFmtId="0" fontId="143" fillId="0" borderId="23" xfId="0" applyFont="1" applyBorder="1" applyAlignment="1">
      <alignment vertical="center"/>
    </xf>
    <xf numFmtId="0" fontId="112" fillId="0" borderId="20" xfId="0" applyFont="1" applyBorder="1" applyAlignment="1">
      <alignment horizontal="center" vertical="center"/>
    </xf>
    <xf numFmtId="0" fontId="114" fillId="0" borderId="19" xfId="0" applyFont="1" applyBorder="1" applyAlignment="1">
      <alignment horizontal="center" vertical="center"/>
    </xf>
    <xf numFmtId="0" fontId="114" fillId="0" borderId="23" xfId="0" applyFont="1" applyBorder="1" applyAlignment="1">
      <alignment horizontal="center" vertical="center"/>
    </xf>
    <xf numFmtId="0" fontId="112" fillId="0" borderId="12" xfId="0" applyFont="1" applyBorder="1" applyAlignment="1">
      <alignment horizontal="center" vertical="center" wrapText="1"/>
    </xf>
    <xf numFmtId="0" fontId="112" fillId="0" borderId="11" xfId="0" applyFont="1" applyBorder="1" applyAlignment="1">
      <alignment horizontal="center" vertical="center" wrapText="1"/>
    </xf>
    <xf numFmtId="0" fontId="107" fillId="0" borderId="0" xfId="0" applyFont="1" applyAlignment="1">
      <alignment horizontal="right" vertical="center"/>
    </xf>
    <xf numFmtId="0" fontId="112" fillId="0" borderId="17" xfId="0" applyFont="1" applyBorder="1" applyAlignment="1">
      <alignment horizontal="center" vertical="center"/>
    </xf>
    <xf numFmtId="0" fontId="114" fillId="0" borderId="12" xfId="0" applyFont="1" applyBorder="1" applyAlignment="1">
      <alignment horizontal="center" vertical="center"/>
    </xf>
    <xf numFmtId="0" fontId="114" fillId="0" borderId="13" xfId="0" applyFont="1" applyBorder="1" applyAlignment="1">
      <alignment horizontal="center" vertical="center"/>
    </xf>
    <xf numFmtId="0" fontId="114" fillId="0" borderId="16" xfId="0" applyFont="1" applyBorder="1" applyAlignment="1">
      <alignment horizontal="center" vertical="center"/>
    </xf>
    <xf numFmtId="0" fontId="114" fillId="0" borderId="11" xfId="0" applyFont="1" applyBorder="1" applyAlignment="1">
      <alignment horizontal="center" vertical="center"/>
    </xf>
    <xf numFmtId="0" fontId="114" fillId="0" borderId="14" xfId="0" applyFont="1" applyBorder="1" applyAlignment="1">
      <alignment horizontal="center" vertical="center"/>
    </xf>
    <xf numFmtId="0" fontId="112" fillId="0" borderId="17" xfId="0" applyFont="1" applyBorder="1" applyAlignment="1">
      <alignment horizontal="center" vertical="center" wrapText="1"/>
    </xf>
    <xf numFmtId="0" fontId="114" fillId="0" borderId="12"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11" xfId="0" applyFont="1" applyBorder="1" applyAlignment="1">
      <alignment horizontal="center" vertical="center" wrapText="1"/>
    </xf>
    <xf numFmtId="0" fontId="112" fillId="0" borderId="53" xfId="0" applyFont="1" applyBorder="1" applyAlignment="1">
      <alignment vertical="center"/>
    </xf>
    <xf numFmtId="0" fontId="114" fillId="0" borderId="21" xfId="0" applyFont="1" applyBorder="1" applyAlignment="1">
      <alignment vertical="center"/>
    </xf>
    <xf numFmtId="0" fontId="133" fillId="0" borderId="20" xfId="0" applyFont="1" applyBorder="1" applyAlignment="1">
      <alignment horizontal="center" vertical="center"/>
    </xf>
    <xf numFmtId="0" fontId="133" fillId="0" borderId="19" xfId="0" applyFont="1" applyBorder="1" applyAlignment="1">
      <alignment vertical="center"/>
    </xf>
    <xf numFmtId="0" fontId="114" fillId="0" borderId="0" xfId="0" applyFont="1" applyBorder="1" applyAlignment="1">
      <alignment horizontal="center" vertical="center" wrapText="1"/>
    </xf>
    <xf numFmtId="0" fontId="114" fillId="0" borderId="15" xfId="0" applyFont="1" applyBorder="1" applyAlignment="1">
      <alignment horizontal="center" vertical="center" wrapText="1"/>
    </xf>
    <xf numFmtId="0" fontId="112" fillId="0" borderId="20" xfId="0" applyFont="1" applyBorder="1" applyAlignment="1">
      <alignment horizontal="center" vertical="center" shrinkToFit="1"/>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107" fillId="0" borderId="11" xfId="0" applyFont="1" applyBorder="1" applyAlignment="1">
      <alignment/>
    </xf>
    <xf numFmtId="0" fontId="0" fillId="0" borderId="11" xfId="0" applyBorder="1" applyAlignment="1">
      <alignment/>
    </xf>
    <xf numFmtId="0" fontId="112" fillId="0" borderId="20" xfId="0" applyFont="1" applyBorder="1" applyAlignment="1">
      <alignment vertical="center" shrinkToFit="1"/>
    </xf>
    <xf numFmtId="0" fontId="114" fillId="0" borderId="19" xfId="0" applyFont="1" applyBorder="1" applyAlignment="1">
      <alignment vertical="center" shrinkToFit="1"/>
    </xf>
    <xf numFmtId="0" fontId="114" fillId="0" borderId="23" xfId="0" applyFont="1" applyBorder="1" applyAlignment="1">
      <alignment vertical="center" shrinkToFit="1"/>
    </xf>
    <xf numFmtId="0" fontId="124" fillId="0" borderId="0" xfId="0" applyFont="1" applyAlignment="1">
      <alignment horizontal="center" vertical="center"/>
    </xf>
    <xf numFmtId="0" fontId="116" fillId="0" borderId="0" xfId="0" applyFont="1" applyAlignment="1">
      <alignment horizontal="center" vertical="center"/>
    </xf>
    <xf numFmtId="0" fontId="114" fillId="0" borderId="20" xfId="0" applyFont="1" applyBorder="1" applyAlignment="1">
      <alignment vertical="center"/>
    </xf>
    <xf numFmtId="0" fontId="114" fillId="0" borderId="19" xfId="0" applyFont="1" applyBorder="1" applyAlignment="1">
      <alignment vertical="center"/>
    </xf>
    <xf numFmtId="0" fontId="114" fillId="0" borderId="23" xfId="0" applyFont="1" applyBorder="1" applyAlignment="1">
      <alignment vertical="center"/>
    </xf>
    <xf numFmtId="0" fontId="114" fillId="0" borderId="19" xfId="0" applyFont="1" applyBorder="1" applyAlignment="1">
      <alignment horizontal="center" vertical="center" shrinkToFit="1"/>
    </xf>
    <xf numFmtId="0" fontId="114" fillId="0" borderId="23" xfId="0" applyFont="1" applyBorder="1" applyAlignment="1">
      <alignment horizontal="center" vertical="center" shrinkToFit="1"/>
    </xf>
    <xf numFmtId="0" fontId="0" fillId="0" borderId="19" xfId="0" applyBorder="1" applyAlignment="1">
      <alignment vertical="center"/>
    </xf>
    <xf numFmtId="0" fontId="0" fillId="0" borderId="23" xfId="0" applyBorder="1" applyAlignment="1">
      <alignment vertical="center"/>
    </xf>
    <xf numFmtId="0" fontId="114" fillId="0" borderId="20" xfId="0" applyFont="1" applyBorder="1" applyAlignment="1">
      <alignment horizontal="center" vertical="center" shrinkToFit="1"/>
    </xf>
    <xf numFmtId="0" fontId="0" fillId="0" borderId="19" xfId="0" applyBorder="1" applyAlignment="1">
      <alignment vertical="center" shrinkToFit="1"/>
    </xf>
    <xf numFmtId="0" fontId="14" fillId="0" borderId="70" xfId="60" applyFont="1" applyBorder="1" applyAlignment="1">
      <alignment horizontal="center" vertical="center"/>
      <protection/>
    </xf>
    <xf numFmtId="0" fontId="13" fillId="0" borderId="55" xfId="60" applyFont="1" applyBorder="1" applyAlignment="1">
      <alignment horizontal="center" vertical="center"/>
      <protection/>
    </xf>
    <xf numFmtId="0" fontId="13" fillId="0" borderId="71" xfId="60" applyFont="1" applyBorder="1" applyAlignment="1">
      <alignment horizontal="center" vertical="center"/>
      <protection/>
    </xf>
    <xf numFmtId="0" fontId="15" fillId="0" borderId="0" xfId="60" applyFont="1" applyBorder="1" applyAlignment="1">
      <alignment horizontal="center" vertical="center"/>
      <protection/>
    </xf>
    <xf numFmtId="0" fontId="16" fillId="33" borderId="27" xfId="60" applyFont="1" applyFill="1" applyBorder="1" applyAlignment="1">
      <alignment vertical="center" shrinkToFit="1"/>
      <protection/>
    </xf>
    <xf numFmtId="0" fontId="3" fillId="33" borderId="0" xfId="60" applyFill="1" applyBorder="1" applyAlignment="1">
      <alignment vertical="center" shrinkToFit="1"/>
      <protection/>
    </xf>
    <xf numFmtId="0" fontId="13" fillId="0" borderId="72" xfId="60" applyFont="1" applyBorder="1" applyAlignment="1">
      <alignment vertical="center"/>
      <protection/>
    </xf>
    <xf numFmtId="0" fontId="3" fillId="0" borderId="73" xfId="60" applyBorder="1" applyAlignment="1">
      <alignment vertical="center"/>
      <protection/>
    </xf>
    <xf numFmtId="0" fontId="17" fillId="0" borderId="35" xfId="60" applyFont="1" applyBorder="1" applyAlignment="1">
      <alignment horizontal="center" vertical="center"/>
      <protection/>
    </xf>
    <xf numFmtId="0" fontId="18" fillId="0" borderId="74" xfId="60" applyFont="1" applyBorder="1" applyAlignment="1">
      <alignment horizontal="center" vertical="center"/>
      <protection/>
    </xf>
    <xf numFmtId="0" fontId="17" fillId="0" borderId="75" xfId="60" applyFont="1" applyBorder="1" applyAlignment="1">
      <alignment horizontal="center" vertical="center"/>
      <protection/>
    </xf>
    <xf numFmtId="0" fontId="18" fillId="0" borderId="76" xfId="60" applyFont="1" applyBorder="1" applyAlignment="1">
      <alignment horizontal="center" vertical="center"/>
      <protection/>
    </xf>
    <xf numFmtId="0" fontId="13" fillId="0" borderId="77" xfId="60" applyFont="1" applyFill="1" applyBorder="1" applyAlignment="1">
      <alignment horizontal="center" vertical="center" wrapText="1"/>
      <protection/>
    </xf>
    <xf numFmtId="0" fontId="3" fillId="0" borderId="78" xfId="60" applyFont="1" applyBorder="1" applyAlignment="1">
      <alignment horizontal="center" vertical="center" wrapText="1"/>
      <protection/>
    </xf>
    <xf numFmtId="0" fontId="17" fillId="0" borderId="36" xfId="60" applyFont="1" applyBorder="1" applyAlignment="1">
      <alignment horizontal="center" vertical="center"/>
      <protection/>
    </xf>
    <xf numFmtId="0" fontId="18" fillId="0" borderId="79"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44</xdr:row>
      <xdr:rowOff>76200</xdr:rowOff>
    </xdr:from>
    <xdr:to>
      <xdr:col>7</xdr:col>
      <xdr:colOff>209550</xdr:colOff>
      <xdr:row>48</xdr:row>
      <xdr:rowOff>95250</xdr:rowOff>
    </xdr:to>
    <xdr:pic>
      <xdr:nvPicPr>
        <xdr:cNvPr id="1" name="図 1"/>
        <xdr:cNvPicPr preferRelativeResize="1">
          <a:picLocks noChangeAspect="1"/>
        </xdr:cNvPicPr>
      </xdr:nvPicPr>
      <xdr:blipFill>
        <a:blip r:embed="rId1"/>
        <a:srcRect l="4759" t="32295" r="4820" b="38012"/>
        <a:stretch>
          <a:fillRect/>
        </a:stretch>
      </xdr:blipFill>
      <xdr:spPr>
        <a:xfrm>
          <a:off x="1076325" y="8562975"/>
          <a:ext cx="35052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37</xdr:row>
      <xdr:rowOff>104775</xdr:rowOff>
    </xdr:from>
    <xdr:to>
      <xdr:col>8</xdr:col>
      <xdr:colOff>238125</xdr:colOff>
      <xdr:row>52</xdr:row>
      <xdr:rowOff>114300</xdr:rowOff>
    </xdr:to>
    <xdr:pic>
      <xdr:nvPicPr>
        <xdr:cNvPr id="1" name="図 1"/>
        <xdr:cNvPicPr preferRelativeResize="1">
          <a:picLocks noChangeAspect="1"/>
        </xdr:cNvPicPr>
      </xdr:nvPicPr>
      <xdr:blipFill>
        <a:blip r:embed="rId1"/>
        <a:stretch>
          <a:fillRect/>
        </a:stretch>
      </xdr:blipFill>
      <xdr:spPr>
        <a:xfrm>
          <a:off x="1209675" y="7705725"/>
          <a:ext cx="3905250" cy="2962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Text Box 1"/>
        <xdr:cNvSpPr txBox="1">
          <a:spLocks noChangeArrowheads="1"/>
        </xdr:cNvSpPr>
      </xdr:nvSpPr>
      <xdr:spPr>
        <a:xfrm>
          <a:off x="0" y="57150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第１回受講者　</a:t>
          </a:r>
          <a:r>
            <a:rPr lang="en-US" cap="none" sz="900" b="0" i="0" u="none" baseline="0">
              <a:solidFill>
                <a:srgbClr val="000000"/>
              </a:solidFill>
              <a:latin typeface="ＭＳ Ｐゴシック"/>
              <a:ea typeface="ＭＳ Ｐゴシック"/>
              <a:cs typeface="ＭＳ Ｐゴシック"/>
            </a:rPr>
            <a:t>98-  8000</a:t>
          </a:r>
          <a:r>
            <a:rPr lang="en-US" cap="none" sz="900" b="0" i="0" u="none" baseline="0">
              <a:solidFill>
                <a:srgbClr val="000000"/>
              </a:solidFill>
              <a:latin typeface="ＭＳ Ｐゴシック"/>
              <a:ea typeface="ＭＳ Ｐゴシック"/>
              <a:cs typeface="ＭＳ Ｐゴシック"/>
            </a:rPr>
            <a:t>（３０名）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回受講者　</a:t>
          </a:r>
          <a:r>
            <a:rPr lang="en-US" cap="none" sz="900" b="0" i="0" u="none" baseline="0">
              <a:solidFill>
                <a:srgbClr val="000000"/>
              </a:solidFill>
              <a:latin typeface="ＭＳ Ｐゴシック"/>
              <a:ea typeface="ＭＳ Ｐゴシック"/>
              <a:cs typeface="ＭＳ Ｐゴシック"/>
            </a:rPr>
            <a:t> 00- 6000</a:t>
          </a:r>
          <a:r>
            <a:rPr lang="en-US" cap="none" sz="900" b="0" i="0" u="none" baseline="0">
              <a:solidFill>
                <a:srgbClr val="000000"/>
              </a:solidFill>
              <a:latin typeface="ＭＳ Ｐゴシック"/>
              <a:ea typeface="ＭＳ Ｐゴシック"/>
              <a:cs typeface="ＭＳ Ｐゴシック"/>
            </a:rPr>
            <a:t>（３７名）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第１３回受講者</a:t>
          </a:r>
          <a:r>
            <a:rPr lang="en-US" cap="none" sz="900" b="0" i="0" u="none" baseline="0">
              <a:solidFill>
                <a:srgbClr val="000000"/>
              </a:solidFill>
              <a:latin typeface="ＭＳ Ｐゴシック"/>
              <a:ea typeface="ＭＳ Ｐゴシック"/>
              <a:cs typeface="ＭＳ Ｐゴシック"/>
            </a:rPr>
            <a:t>  02-7000</a:t>
          </a:r>
          <a:r>
            <a:rPr lang="en-US" cap="none" sz="900" b="0" i="0" u="none" baseline="0">
              <a:solidFill>
                <a:srgbClr val="000000"/>
              </a:solidFill>
              <a:latin typeface="ＭＳ Ｐゴシック"/>
              <a:ea typeface="ＭＳ Ｐゴシック"/>
              <a:cs typeface="ＭＳ Ｐゴシック"/>
            </a:rPr>
            <a:t>（３１名）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第１９回受講者</a:t>
          </a:r>
          <a:r>
            <a:rPr lang="en-US" cap="none" sz="900" b="0" i="0" u="none" baseline="0">
              <a:solidFill>
                <a:srgbClr val="000000"/>
              </a:solidFill>
              <a:latin typeface="ＭＳ Ｐゴシック"/>
              <a:ea typeface="ＭＳ Ｐゴシック"/>
              <a:cs typeface="ＭＳ Ｐゴシック"/>
            </a:rPr>
            <a:t> 07-7000(</a:t>
          </a:r>
          <a:r>
            <a:rPr lang="en-US" cap="none" sz="900" b="0" i="0" u="none" baseline="0">
              <a:solidFill>
                <a:srgbClr val="000000"/>
              </a:solidFill>
              <a:latin typeface="ＭＳ Ｐゴシック"/>
              <a:ea typeface="ＭＳ Ｐゴシック"/>
              <a:cs typeface="ＭＳ Ｐゴシック"/>
            </a:rPr>
            <a:t>１７名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第２回受講者　</a:t>
          </a:r>
          <a:r>
            <a:rPr lang="en-US" cap="none" sz="900" b="0" i="0" u="none" baseline="0">
              <a:solidFill>
                <a:srgbClr val="000000"/>
              </a:solidFill>
              <a:latin typeface="ＭＳ Ｐゴシック"/>
              <a:ea typeface="ＭＳ Ｐゴシック"/>
              <a:cs typeface="ＭＳ Ｐゴシック"/>
            </a:rPr>
            <a:t>98-12000</a:t>
          </a:r>
          <a:r>
            <a:rPr lang="en-US" cap="none" sz="900" b="0" i="0" u="none" baseline="0">
              <a:solidFill>
                <a:srgbClr val="000000"/>
              </a:solidFill>
              <a:latin typeface="ＭＳ Ｐゴシック"/>
              <a:ea typeface="ＭＳ Ｐゴシック"/>
              <a:cs typeface="ＭＳ Ｐゴシック"/>
            </a:rPr>
            <a:t>（２８名）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回受講者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00- 8000</a:t>
          </a:r>
          <a:r>
            <a:rPr lang="en-US" cap="none" sz="900" b="0" i="0" u="none" baseline="0">
              <a:solidFill>
                <a:srgbClr val="000000"/>
              </a:solidFill>
              <a:latin typeface="ＭＳ Ｐゴシック"/>
              <a:ea typeface="ＭＳ Ｐゴシック"/>
              <a:cs typeface="ＭＳ Ｐゴシック"/>
            </a:rPr>
            <a:t>（３８名）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第１４回受講者</a:t>
          </a:r>
          <a:r>
            <a:rPr lang="en-US" cap="none" sz="900" b="0" i="0" u="none" baseline="0">
              <a:solidFill>
                <a:srgbClr val="000000"/>
              </a:solidFill>
              <a:latin typeface="ＭＳ Ｐゴシック"/>
              <a:ea typeface="ＭＳ Ｐゴシック"/>
              <a:cs typeface="ＭＳ Ｐゴシック"/>
            </a:rPr>
            <a:t>  02-10000</a:t>
          </a:r>
          <a:r>
            <a:rPr lang="en-US" cap="none" sz="900" b="0" i="0" u="none" baseline="0">
              <a:solidFill>
                <a:srgbClr val="000000"/>
              </a:solidFill>
              <a:latin typeface="ＭＳ Ｐゴシック"/>
              <a:ea typeface="ＭＳ Ｐゴシック"/>
              <a:cs typeface="ＭＳ Ｐゴシック"/>
            </a:rPr>
            <a:t>（１３名）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第３回受講者　</a:t>
          </a:r>
          <a:r>
            <a:rPr lang="en-US" cap="none" sz="900" b="0" i="0" u="none" baseline="0">
              <a:solidFill>
                <a:srgbClr val="000000"/>
              </a:solidFill>
              <a:latin typeface="ＭＳ Ｐゴシック"/>
              <a:ea typeface="ＭＳ Ｐゴシック"/>
              <a:cs typeface="ＭＳ Ｐゴシック"/>
            </a:rPr>
            <a:t>99-  3000</a:t>
          </a:r>
          <a:r>
            <a:rPr lang="en-US" cap="none" sz="900" b="0" i="0" u="none" baseline="0">
              <a:solidFill>
                <a:srgbClr val="000000"/>
              </a:solidFill>
              <a:latin typeface="ＭＳ Ｐゴシック"/>
              <a:ea typeface="ＭＳ Ｐゴシック"/>
              <a:cs typeface="ＭＳ Ｐゴシック"/>
            </a:rPr>
            <a:t>（３３名）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回受講者</a:t>
          </a:r>
          <a:r>
            <a:rPr lang="en-US" cap="none" sz="900" b="0" i="0" u="none" baseline="0">
              <a:solidFill>
                <a:srgbClr val="000000"/>
              </a:solidFill>
              <a:latin typeface="ＭＳ Ｐゴシック"/>
              <a:ea typeface="ＭＳ Ｐゴシック"/>
              <a:cs typeface="ＭＳ Ｐゴシック"/>
            </a:rPr>
            <a:t>  00-10000</a:t>
          </a:r>
          <a:r>
            <a:rPr lang="en-US" cap="none" sz="900" b="0" i="0" u="none" baseline="0">
              <a:solidFill>
                <a:srgbClr val="000000"/>
              </a:solidFill>
              <a:latin typeface="ＭＳ Ｐゴシック"/>
              <a:ea typeface="ＭＳ Ｐゴシック"/>
              <a:cs typeface="ＭＳ Ｐゴシック"/>
            </a:rPr>
            <a:t>（２５名）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第１５回受講者</a:t>
          </a:r>
          <a:r>
            <a:rPr lang="en-US" cap="none" sz="900" b="0" i="0" u="none" baseline="0">
              <a:solidFill>
                <a:srgbClr val="000000"/>
              </a:solidFill>
              <a:latin typeface="ＭＳ Ｐゴシック"/>
              <a:ea typeface="ＭＳ Ｐゴシック"/>
              <a:cs typeface="ＭＳ Ｐゴシック"/>
            </a:rPr>
            <a:t>  03-7000</a:t>
          </a:r>
          <a:r>
            <a:rPr lang="en-US" cap="none" sz="900" b="0" i="0" u="none" baseline="0">
              <a:solidFill>
                <a:srgbClr val="000000"/>
              </a:solidFill>
              <a:latin typeface="ＭＳ Ｐゴシック"/>
              <a:ea typeface="ＭＳ Ｐゴシック"/>
              <a:cs typeface="ＭＳ Ｐゴシック"/>
            </a:rPr>
            <a:t>（１６名）</a:t>
          </a:r>
          <a:r>
            <a:rPr lang="en-US" cap="none" sz="900" b="0" i="0" u="none" baseline="0">
              <a:solidFill>
                <a:srgbClr val="000000"/>
              </a:solidFill>
              <a:latin typeface="ＭＳ Ｐゴシック"/>
              <a:ea typeface="ＭＳ Ｐゴシック"/>
              <a:cs typeface="ＭＳ Ｐゴシック"/>
            </a:rPr>
            <a:t>               Σ493</a:t>
          </a:r>
          <a:r>
            <a:rPr lang="en-US" cap="none" sz="900" b="0" i="0" u="none" baseline="0">
              <a:solidFill>
                <a:srgbClr val="000000"/>
              </a:solidFill>
              <a:latin typeface="ＭＳ Ｐゴシック"/>
              <a:ea typeface="ＭＳ Ｐゴシック"/>
              <a:cs typeface="ＭＳ Ｐゴシック"/>
            </a:rPr>
            <a:t>名（１７</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第４回受講者　</a:t>
          </a:r>
          <a:r>
            <a:rPr lang="en-US" cap="none" sz="900" b="0" i="0" u="none" baseline="0">
              <a:solidFill>
                <a:srgbClr val="000000"/>
              </a:solidFill>
              <a:latin typeface="ＭＳ Ｐゴシック"/>
              <a:ea typeface="ＭＳ Ｐゴシック"/>
              <a:cs typeface="ＭＳ Ｐゴシック"/>
            </a:rPr>
            <a:t>99-  6000</a:t>
          </a:r>
          <a:r>
            <a:rPr lang="en-US" cap="none" sz="900" b="0" i="0" u="none" baseline="0">
              <a:solidFill>
                <a:srgbClr val="000000"/>
              </a:solidFill>
              <a:latin typeface="ＭＳ Ｐゴシック"/>
              <a:ea typeface="ＭＳ Ｐゴシック"/>
              <a:cs typeface="ＭＳ Ｐゴシック"/>
            </a:rPr>
            <a:t>（３３名）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第１０回受講者</a:t>
          </a:r>
          <a:r>
            <a:rPr lang="en-US" cap="none" sz="900" b="0" i="0" u="none" baseline="0">
              <a:solidFill>
                <a:srgbClr val="000000"/>
              </a:solidFill>
              <a:latin typeface="ＭＳ Ｐゴシック"/>
              <a:ea typeface="ＭＳ Ｐゴシック"/>
              <a:cs typeface="ＭＳ Ｐゴシック"/>
            </a:rPr>
            <a:t>  01- 7000</a:t>
          </a:r>
          <a:r>
            <a:rPr lang="en-US" cap="none" sz="900" b="0" i="0" u="none" baseline="0">
              <a:solidFill>
                <a:srgbClr val="000000"/>
              </a:solidFill>
              <a:latin typeface="ＭＳ Ｐゴシック"/>
              <a:ea typeface="ＭＳ Ｐゴシック"/>
              <a:cs typeface="ＭＳ Ｐゴシック"/>
            </a:rPr>
            <a:t>（２７名）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第１６回受講者</a:t>
          </a:r>
          <a:r>
            <a:rPr lang="en-US" cap="none" sz="900" b="0" i="0" u="none" baseline="0">
              <a:solidFill>
                <a:srgbClr val="000000"/>
              </a:solidFill>
              <a:latin typeface="ＭＳ Ｐゴシック"/>
              <a:ea typeface="ＭＳ Ｐゴシック"/>
              <a:cs typeface="ＭＳ Ｐゴシック"/>
            </a:rPr>
            <a:t>  04-7000</a:t>
          </a:r>
          <a:r>
            <a:rPr lang="en-US" cap="none" sz="900" b="0" i="0" u="none" baseline="0">
              <a:solidFill>
                <a:srgbClr val="000000"/>
              </a:solidFill>
              <a:latin typeface="ＭＳ Ｐゴシック"/>
              <a:ea typeface="ＭＳ Ｐゴシック"/>
              <a:cs typeface="ＭＳ Ｐゴシック"/>
            </a:rPr>
            <a:t>（２２名）　　　　（受講者</a:t>
          </a:r>
          <a:r>
            <a:rPr lang="en-US" cap="none" sz="900" b="0" i="0" u="none" baseline="0">
              <a:solidFill>
                <a:srgbClr val="000000"/>
              </a:solidFill>
              <a:latin typeface="ＭＳ Ｐゴシック"/>
              <a:ea typeface="ＭＳ Ｐゴシック"/>
              <a:cs typeface="ＭＳ Ｐゴシック"/>
            </a:rPr>
            <a:t>493</a:t>
          </a:r>
          <a:r>
            <a:rPr lang="en-US" cap="none" sz="900" b="0" i="0" u="none" baseline="0">
              <a:solidFill>
                <a:srgbClr val="000000"/>
              </a:solidFill>
              <a:latin typeface="ＭＳ Ｐゴシック"/>
              <a:ea typeface="ＭＳ Ｐゴシック"/>
              <a:cs typeface="ＭＳ Ｐゴシック"/>
            </a:rPr>
            <a:t>名－退職者</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７名＝</a:t>
          </a:r>
          <a:r>
            <a:rPr lang="en-US" cap="none" sz="900" b="0" i="0" u="none" baseline="0">
              <a:solidFill>
                <a:srgbClr val="000000"/>
              </a:solidFill>
              <a:latin typeface="ＭＳ Ｐゴシック"/>
              <a:ea typeface="ＭＳ Ｐゴシック"/>
              <a:cs typeface="ＭＳ Ｐゴシック"/>
            </a:rPr>
            <a:t>476</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第５回受講者　</a:t>
          </a:r>
          <a:r>
            <a:rPr lang="en-US" cap="none" sz="900" b="0" i="0" u="none" baseline="0">
              <a:solidFill>
                <a:srgbClr val="000000"/>
              </a:solidFill>
              <a:latin typeface="ＭＳ Ｐゴシック"/>
              <a:ea typeface="ＭＳ Ｐゴシック"/>
              <a:cs typeface="ＭＳ Ｐゴシック"/>
            </a:rPr>
            <a:t>99-  8000</a:t>
          </a:r>
          <a:r>
            <a:rPr lang="en-US" cap="none" sz="900" b="0" i="0" u="none" baseline="0">
              <a:solidFill>
                <a:srgbClr val="000000"/>
              </a:solidFill>
              <a:latin typeface="ＭＳ Ｐゴシック"/>
              <a:ea typeface="ＭＳ Ｐゴシック"/>
              <a:cs typeface="ＭＳ Ｐゴシック"/>
            </a:rPr>
            <a:t>（３２名）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第１１回受講者</a:t>
          </a:r>
          <a:r>
            <a:rPr lang="en-US" cap="none" sz="900" b="0" i="0" u="none" baseline="0">
              <a:solidFill>
                <a:srgbClr val="000000"/>
              </a:solidFill>
              <a:latin typeface="ＭＳ Ｐゴシック"/>
              <a:ea typeface="ＭＳ Ｐゴシック"/>
              <a:cs typeface="ＭＳ Ｐゴシック"/>
            </a:rPr>
            <a:t>  01-11000</a:t>
          </a:r>
          <a:r>
            <a:rPr lang="en-US" cap="none" sz="900" b="0" i="0" u="none" baseline="0">
              <a:solidFill>
                <a:srgbClr val="000000"/>
              </a:solidFill>
              <a:latin typeface="ＭＳ Ｐゴシック"/>
              <a:ea typeface="ＭＳ Ｐゴシック"/>
              <a:cs typeface="ＭＳ Ｐゴシック"/>
            </a:rPr>
            <a:t>（２４名）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第１７回受講者</a:t>
          </a:r>
          <a:r>
            <a:rPr lang="en-US" cap="none" sz="900" b="0" i="0" u="none" baseline="0">
              <a:solidFill>
                <a:srgbClr val="000000"/>
              </a:solidFill>
              <a:latin typeface="ＭＳ Ｐゴシック"/>
              <a:ea typeface="ＭＳ Ｐゴシック"/>
              <a:cs typeface="ＭＳ Ｐゴシック"/>
            </a:rPr>
            <a:t>  05-7000(</a:t>
          </a:r>
          <a:r>
            <a:rPr lang="en-US" cap="none" sz="900" b="0" i="0" u="none" baseline="0">
              <a:solidFill>
                <a:srgbClr val="000000"/>
              </a:solidFill>
              <a:latin typeface="ＭＳ Ｐゴシック"/>
              <a:ea typeface="ＭＳ Ｐゴシック"/>
              <a:cs typeface="ＭＳ Ｐゴシック"/>
            </a:rPr>
            <a:t>１７名）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日迄のﾃﾞｰﾀで作成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第６回受講者　</a:t>
          </a:r>
          <a:r>
            <a:rPr lang="en-US" cap="none" sz="900" b="0" i="0" u="none" baseline="0">
              <a:solidFill>
                <a:srgbClr val="000000"/>
              </a:solidFill>
              <a:latin typeface="ＭＳ Ｐゴシック"/>
              <a:ea typeface="ＭＳ Ｐゴシック"/>
              <a:cs typeface="ＭＳ Ｐゴシック"/>
            </a:rPr>
            <a:t>99-10000</a:t>
          </a:r>
          <a:r>
            <a:rPr lang="en-US" cap="none" sz="900" b="0" i="0" u="none" baseline="0">
              <a:solidFill>
                <a:srgbClr val="000000"/>
              </a:solidFill>
              <a:latin typeface="ＭＳ Ｐゴシック"/>
              <a:ea typeface="ＭＳ Ｐゴシック"/>
              <a:cs typeface="ＭＳ Ｐゴシック"/>
            </a:rPr>
            <a:t>（３７名）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第１２回受講者</a:t>
          </a:r>
          <a:r>
            <a:rPr lang="en-US" cap="none" sz="900" b="0" i="0" u="none" baseline="0">
              <a:solidFill>
                <a:srgbClr val="000000"/>
              </a:solidFill>
              <a:latin typeface="ＭＳ Ｐゴシック"/>
              <a:ea typeface="ＭＳ Ｐゴシック"/>
              <a:cs typeface="ＭＳ Ｐゴシック"/>
            </a:rPr>
            <a:t>  02- 2000</a:t>
          </a:r>
          <a:r>
            <a:rPr lang="en-US" cap="none" sz="900" b="0" i="0" u="none" baseline="0">
              <a:solidFill>
                <a:srgbClr val="000000"/>
              </a:solidFill>
              <a:latin typeface="ＭＳ Ｐゴシック"/>
              <a:ea typeface="ＭＳ Ｐゴシック"/>
              <a:cs typeface="ＭＳ Ｐゴシック"/>
            </a:rPr>
            <a:t>（１５名）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回受講者</a:t>
          </a:r>
          <a:r>
            <a:rPr lang="en-US" cap="none" sz="900" b="0" i="0" u="none" baseline="0">
              <a:solidFill>
                <a:srgbClr val="000000"/>
              </a:solidFill>
              <a:latin typeface="ＭＳ Ｐゴシック"/>
              <a:ea typeface="ＭＳ Ｐゴシック"/>
              <a:cs typeface="ＭＳ Ｐゴシック"/>
            </a:rPr>
            <a:t>   06-7000(</a:t>
          </a:r>
          <a:r>
            <a:rPr lang="en-US" cap="none" sz="900" b="0" i="0" u="none" baseline="0">
              <a:solidFill>
                <a:srgbClr val="000000"/>
              </a:solidFill>
              <a:latin typeface="ＭＳ Ｐゴシック"/>
              <a:ea typeface="ＭＳ Ｐゴシック"/>
              <a:cs typeface="ＭＳ Ｐゴシック"/>
            </a:rPr>
            <a:t>１８名）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8</xdr:col>
      <xdr:colOff>571500</xdr:colOff>
      <xdr:row>27</xdr:row>
      <xdr:rowOff>200025</xdr:rowOff>
    </xdr:from>
    <xdr:to>
      <xdr:col>14</xdr:col>
      <xdr:colOff>76200</xdr:colOff>
      <xdr:row>31</xdr:row>
      <xdr:rowOff>47625</xdr:rowOff>
    </xdr:to>
    <xdr:pic>
      <xdr:nvPicPr>
        <xdr:cNvPr id="2" name="図 3"/>
        <xdr:cNvPicPr preferRelativeResize="1">
          <a:picLocks noChangeAspect="1"/>
        </xdr:cNvPicPr>
      </xdr:nvPicPr>
      <xdr:blipFill>
        <a:blip r:embed="rId1"/>
        <a:stretch>
          <a:fillRect/>
        </a:stretch>
      </xdr:blipFill>
      <xdr:spPr>
        <a:xfrm>
          <a:off x="4648200" y="8791575"/>
          <a:ext cx="15049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161925</xdr:rowOff>
    </xdr:from>
    <xdr:to>
      <xdr:col>1</xdr:col>
      <xdr:colOff>161925</xdr:colOff>
      <xdr:row>20</xdr:row>
      <xdr:rowOff>161925</xdr:rowOff>
    </xdr:to>
    <xdr:sp>
      <xdr:nvSpPr>
        <xdr:cNvPr id="1" name="円/楕円 1"/>
        <xdr:cNvSpPr>
          <a:spLocks/>
        </xdr:cNvSpPr>
      </xdr:nvSpPr>
      <xdr:spPr>
        <a:xfrm>
          <a:off x="114300" y="4819650"/>
          <a:ext cx="314325" cy="323850"/>
        </a:xfrm>
        <a:prstGeom prst="ellipse">
          <a:avLst/>
        </a:prstGeom>
        <a:noFill/>
        <a:ln w="15875"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19050</xdr:colOff>
      <xdr:row>6</xdr:row>
      <xdr:rowOff>133350</xdr:rowOff>
    </xdr:from>
    <xdr:to>
      <xdr:col>22</xdr:col>
      <xdr:colOff>323850</xdr:colOff>
      <xdr:row>8</xdr:row>
      <xdr:rowOff>238125</xdr:rowOff>
    </xdr:to>
    <xdr:sp>
      <xdr:nvSpPr>
        <xdr:cNvPr id="2" name="角丸四角形 2"/>
        <xdr:cNvSpPr>
          <a:spLocks/>
        </xdr:cNvSpPr>
      </xdr:nvSpPr>
      <xdr:spPr>
        <a:xfrm>
          <a:off x="5400675" y="1504950"/>
          <a:ext cx="571500" cy="65722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0</xdr:row>
      <xdr:rowOff>114300</xdr:rowOff>
    </xdr:from>
    <xdr:to>
      <xdr:col>4</xdr:col>
      <xdr:colOff>104775</xdr:colOff>
      <xdr:row>2</xdr:row>
      <xdr:rowOff>95250</xdr:rowOff>
    </xdr:to>
    <xdr:sp>
      <xdr:nvSpPr>
        <xdr:cNvPr id="3" name="角丸四角形 3"/>
        <xdr:cNvSpPr>
          <a:spLocks/>
        </xdr:cNvSpPr>
      </xdr:nvSpPr>
      <xdr:spPr>
        <a:xfrm>
          <a:off x="133350" y="114300"/>
          <a:ext cx="1038225" cy="457200"/>
        </a:xfrm>
        <a:prstGeom prst="roundRect">
          <a:avLst/>
        </a:prstGeom>
        <a:noFill/>
        <a:ln w="254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295275</xdr:colOff>
      <xdr:row>29</xdr:row>
      <xdr:rowOff>247650</xdr:rowOff>
    </xdr:from>
    <xdr:to>
      <xdr:col>13</xdr:col>
      <xdr:colOff>133350</xdr:colOff>
      <xdr:row>31</xdr:row>
      <xdr:rowOff>190500</xdr:rowOff>
    </xdr:to>
    <xdr:sp>
      <xdr:nvSpPr>
        <xdr:cNvPr id="4" name="直線矢印コネクタ 8"/>
        <xdr:cNvSpPr>
          <a:spLocks/>
        </xdr:cNvSpPr>
      </xdr:nvSpPr>
      <xdr:spPr>
        <a:xfrm flipV="1">
          <a:off x="2781300" y="8143875"/>
          <a:ext cx="1019175" cy="49530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295275</xdr:colOff>
      <xdr:row>28</xdr:row>
      <xdr:rowOff>266700</xdr:rowOff>
    </xdr:from>
    <xdr:to>
      <xdr:col>19</xdr:col>
      <xdr:colOff>123825</xdr:colOff>
      <xdr:row>31</xdr:row>
      <xdr:rowOff>190500</xdr:rowOff>
    </xdr:to>
    <xdr:sp>
      <xdr:nvSpPr>
        <xdr:cNvPr id="5" name="直線矢印コネクタ 10"/>
        <xdr:cNvSpPr>
          <a:spLocks/>
        </xdr:cNvSpPr>
      </xdr:nvSpPr>
      <xdr:spPr>
        <a:xfrm flipV="1">
          <a:off x="2781300" y="7839075"/>
          <a:ext cx="2219325" cy="80010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85725</xdr:colOff>
      <xdr:row>31</xdr:row>
      <xdr:rowOff>180975</xdr:rowOff>
    </xdr:from>
    <xdr:to>
      <xdr:col>9</xdr:col>
      <xdr:colOff>285750</xdr:colOff>
      <xdr:row>31</xdr:row>
      <xdr:rowOff>180975</xdr:rowOff>
    </xdr:to>
    <xdr:sp>
      <xdr:nvSpPr>
        <xdr:cNvPr id="6" name="直線コネクタ 12"/>
        <xdr:cNvSpPr>
          <a:spLocks/>
        </xdr:cNvSpPr>
      </xdr:nvSpPr>
      <xdr:spPr>
        <a:xfrm flipH="1">
          <a:off x="619125" y="8629650"/>
          <a:ext cx="21526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152400</xdr:colOff>
      <xdr:row>5</xdr:row>
      <xdr:rowOff>0</xdr:rowOff>
    </xdr:from>
    <xdr:to>
      <xdr:col>21</xdr:col>
      <xdr:colOff>47625</xdr:colOff>
      <xdr:row>5</xdr:row>
      <xdr:rowOff>142875</xdr:rowOff>
    </xdr:to>
    <xdr:sp>
      <xdr:nvSpPr>
        <xdr:cNvPr id="7" name="直線矢印コネクタ 5"/>
        <xdr:cNvSpPr>
          <a:spLocks/>
        </xdr:cNvSpPr>
      </xdr:nvSpPr>
      <xdr:spPr>
        <a:xfrm>
          <a:off x="5295900" y="1095375"/>
          <a:ext cx="133350" cy="142875"/>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142875</xdr:colOff>
      <xdr:row>5</xdr:row>
      <xdr:rowOff>0</xdr:rowOff>
    </xdr:from>
    <xdr:to>
      <xdr:col>20</xdr:col>
      <xdr:colOff>161925</xdr:colOff>
      <xdr:row>5</xdr:row>
      <xdr:rowOff>0</xdr:rowOff>
    </xdr:to>
    <xdr:sp>
      <xdr:nvSpPr>
        <xdr:cNvPr id="8" name="直線コネクタ 9"/>
        <xdr:cNvSpPr>
          <a:spLocks/>
        </xdr:cNvSpPr>
      </xdr:nvSpPr>
      <xdr:spPr>
        <a:xfrm>
          <a:off x="4076700" y="1095375"/>
          <a:ext cx="12287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28&#65306;&#35469;&#23450;&#35611;&#32722;&#21463;&#35611;&#32773;&#21517;&#31807;&#65288;&#65320;28.7.26&#65374;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講習申込リスト"/>
      <sheetName val="受講票"/>
      <sheetName val="合格者リスト"/>
    </sheetNames>
    <sheetDataSet>
      <sheetData sheetId="0">
        <row r="11">
          <cell r="A11" t="str">
            <v>修了証番号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I51"/>
  <sheetViews>
    <sheetView tabSelected="1" zoomScalePageLayoutView="0" workbookViewId="0" topLeftCell="A1">
      <selection activeCell="K9" sqref="K9"/>
    </sheetView>
  </sheetViews>
  <sheetFormatPr defaultColWidth="9.140625" defaultRowHeight="15"/>
  <cols>
    <col min="5" max="5" width="10.7109375" style="0" customWidth="1"/>
  </cols>
  <sheetData>
    <row r="8" spans="2:9" ht="30.75" customHeight="1">
      <c r="B8" s="258" t="s">
        <v>337</v>
      </c>
      <c r="C8" s="258"/>
      <c r="D8" s="258"/>
      <c r="E8" s="258"/>
      <c r="F8" s="258"/>
      <c r="G8" s="258"/>
      <c r="H8" s="258"/>
      <c r="I8" s="172"/>
    </row>
    <row r="9" spans="2:8" ht="18" customHeight="1">
      <c r="B9" s="258"/>
      <c r="C9" s="258"/>
      <c r="D9" s="258"/>
      <c r="E9" s="258"/>
      <c r="F9" s="258"/>
      <c r="G9" s="258"/>
      <c r="H9" s="258"/>
    </row>
    <row r="10" spans="2:8" ht="18" customHeight="1">
      <c r="B10" s="258"/>
      <c r="C10" s="258"/>
      <c r="D10" s="258"/>
      <c r="E10" s="258"/>
      <c r="F10" s="258"/>
      <c r="G10" s="258"/>
      <c r="H10" s="258"/>
    </row>
    <row r="11" spans="1:9" ht="13.5">
      <c r="A11" s="171"/>
      <c r="B11" s="171"/>
      <c r="C11" s="171"/>
      <c r="D11" s="171"/>
      <c r="E11" s="171"/>
      <c r="F11" s="171"/>
      <c r="G11" s="171"/>
      <c r="H11" s="171"/>
      <c r="I11" s="171"/>
    </row>
    <row r="12" spans="2:9" ht="21" customHeight="1">
      <c r="B12" s="170"/>
      <c r="C12" s="260" t="s">
        <v>319</v>
      </c>
      <c r="D12" s="261"/>
      <c r="E12" s="261"/>
      <c r="F12" s="261"/>
      <c r="G12" s="261"/>
      <c r="H12" s="170"/>
      <c r="I12" s="170"/>
    </row>
    <row r="13" spans="3:7" ht="13.5">
      <c r="C13" s="261"/>
      <c r="D13" s="261"/>
      <c r="E13" s="261"/>
      <c r="F13" s="261"/>
      <c r="G13" s="261"/>
    </row>
    <row r="14" spans="3:7" ht="13.5">
      <c r="C14" s="261"/>
      <c r="D14" s="261"/>
      <c r="E14" s="261"/>
      <c r="F14" s="261"/>
      <c r="G14" s="261"/>
    </row>
    <row r="15" spans="3:7" ht="13.5">
      <c r="C15" s="256"/>
      <c r="D15" s="254"/>
      <c r="E15" s="254"/>
      <c r="F15" s="254"/>
      <c r="G15" s="254"/>
    </row>
    <row r="16" spans="2:7" ht="13.5">
      <c r="B16" s="256" t="s">
        <v>325</v>
      </c>
      <c r="D16" s="234"/>
      <c r="E16" s="234"/>
      <c r="F16" s="234"/>
      <c r="G16" s="234"/>
    </row>
    <row r="17" spans="2:7" ht="13.5">
      <c r="B17" s="256" t="s">
        <v>332</v>
      </c>
      <c r="D17" s="234"/>
      <c r="E17" s="234"/>
      <c r="F17" s="234"/>
      <c r="G17" s="234"/>
    </row>
    <row r="18" spans="3:7" ht="13.5">
      <c r="C18" s="256"/>
      <c r="D18" s="254"/>
      <c r="E18" s="254"/>
      <c r="F18" s="254"/>
      <c r="G18" s="254"/>
    </row>
    <row r="19" ht="13.5">
      <c r="B19" t="s">
        <v>326</v>
      </c>
    </row>
    <row r="20" ht="13.5">
      <c r="B20" t="s">
        <v>327</v>
      </c>
    </row>
    <row r="21" ht="13.5">
      <c r="B21" t="s">
        <v>328</v>
      </c>
    </row>
    <row r="22" ht="13.5">
      <c r="B22" t="s">
        <v>330</v>
      </c>
    </row>
    <row r="25" ht="13.5">
      <c r="C25" t="s">
        <v>329</v>
      </c>
    </row>
    <row r="26" ht="13.5">
      <c r="C26" t="s">
        <v>331</v>
      </c>
    </row>
    <row r="50" spans="1:9" ht="13.5">
      <c r="A50" s="259" t="s">
        <v>208</v>
      </c>
      <c r="B50" s="259"/>
      <c r="C50" s="259"/>
      <c r="D50" s="259"/>
      <c r="E50" s="259"/>
      <c r="F50" s="259"/>
      <c r="G50" s="259"/>
      <c r="H50" s="259"/>
      <c r="I50" s="259"/>
    </row>
    <row r="51" spans="1:9" ht="13.5">
      <c r="A51" s="259" t="s">
        <v>209</v>
      </c>
      <c r="B51" s="259"/>
      <c r="C51" s="259"/>
      <c r="D51" s="259"/>
      <c r="E51" s="259"/>
      <c r="F51" s="259"/>
      <c r="G51" s="259"/>
      <c r="H51" s="259"/>
      <c r="I51" s="259"/>
    </row>
  </sheetData>
  <sheetProtection/>
  <mergeCells count="4">
    <mergeCell ref="B8:H10"/>
    <mergeCell ref="A50:I50"/>
    <mergeCell ref="A51:I51"/>
    <mergeCell ref="C12:G1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zoomScaleSheetLayoutView="90" zoomScalePageLayoutView="0" workbookViewId="0" topLeftCell="A1">
      <selection activeCell="N15" sqref="N15"/>
    </sheetView>
  </sheetViews>
  <sheetFormatPr defaultColWidth="9.140625" defaultRowHeight="15"/>
  <sheetData>
    <row r="1" spans="1:9" ht="24.75" customHeight="1">
      <c r="A1" s="262" t="s">
        <v>348</v>
      </c>
      <c r="B1" s="263"/>
      <c r="C1" s="263"/>
      <c r="D1" s="263"/>
      <c r="E1" s="263"/>
      <c r="F1" s="263"/>
      <c r="G1" s="263"/>
      <c r="H1" s="263"/>
      <c r="I1" s="263"/>
    </row>
    <row r="2" spans="1:9" ht="9.75" customHeight="1">
      <c r="A2" s="12"/>
      <c r="B2" s="10"/>
      <c r="C2" s="10"/>
      <c r="D2" s="10"/>
      <c r="E2" s="10"/>
      <c r="F2" s="10"/>
      <c r="G2" s="10"/>
      <c r="H2" s="10"/>
      <c r="I2" s="10"/>
    </row>
    <row r="3" spans="1:9" ht="17.25" customHeight="1">
      <c r="A3" s="13" t="s">
        <v>334</v>
      </c>
      <c r="B3" s="10"/>
      <c r="C3" s="10"/>
      <c r="D3" s="10"/>
      <c r="E3" s="10"/>
      <c r="F3" s="10"/>
      <c r="G3" s="10"/>
      <c r="H3" s="10"/>
      <c r="I3" s="10"/>
    </row>
    <row r="4" spans="1:9" ht="17.25" customHeight="1">
      <c r="A4" s="13" t="s">
        <v>335</v>
      </c>
      <c r="B4" s="10"/>
      <c r="C4" s="10"/>
      <c r="D4" s="10"/>
      <c r="E4" s="10"/>
      <c r="F4" s="10"/>
      <c r="G4" s="10"/>
      <c r="H4" s="10"/>
      <c r="I4" s="10"/>
    </row>
    <row r="5" spans="1:9" ht="17.25" customHeight="1">
      <c r="A5" s="13" t="s">
        <v>336</v>
      </c>
      <c r="B5" s="10"/>
      <c r="C5" s="10"/>
      <c r="D5" s="10"/>
      <c r="E5" s="10"/>
      <c r="F5" s="10"/>
      <c r="G5" s="10"/>
      <c r="H5" s="10"/>
      <c r="I5" s="10"/>
    </row>
    <row r="6" spans="1:9" ht="17.25" customHeight="1">
      <c r="A6" s="14" t="s">
        <v>338</v>
      </c>
      <c r="B6" s="10"/>
      <c r="C6" s="10"/>
      <c r="D6" s="10"/>
      <c r="E6" s="10"/>
      <c r="F6" s="10"/>
      <c r="G6" s="10"/>
      <c r="H6" s="10"/>
      <c r="I6" s="10"/>
    </row>
    <row r="7" spans="1:9" ht="15.75" customHeight="1">
      <c r="A7" s="17" t="s">
        <v>342</v>
      </c>
      <c r="B7" s="10"/>
      <c r="C7" s="10"/>
      <c r="D7" s="10"/>
      <c r="E7" s="10"/>
      <c r="F7" s="10"/>
      <c r="G7" s="10"/>
      <c r="H7" s="10"/>
      <c r="I7" s="10"/>
    </row>
    <row r="8" spans="1:9" ht="15.75" customHeight="1">
      <c r="A8" s="17" t="s">
        <v>318</v>
      </c>
      <c r="B8" s="10"/>
      <c r="C8" s="10"/>
      <c r="D8" s="10"/>
      <c r="E8" s="10"/>
      <c r="F8" s="10"/>
      <c r="G8" s="10"/>
      <c r="H8" s="10"/>
      <c r="I8" s="10"/>
    </row>
    <row r="9" spans="1:9" ht="15.75" customHeight="1">
      <c r="A9" s="17" t="s">
        <v>349</v>
      </c>
      <c r="B9" s="10"/>
      <c r="C9" s="10"/>
      <c r="D9" s="10"/>
      <c r="E9" s="10"/>
      <c r="F9" s="10"/>
      <c r="G9" s="10"/>
      <c r="H9" s="10"/>
      <c r="I9" s="10"/>
    </row>
    <row r="10" spans="1:9" ht="15.75" customHeight="1">
      <c r="A10" s="17" t="s">
        <v>62</v>
      </c>
      <c r="B10" s="10"/>
      <c r="C10" s="10"/>
      <c r="D10" s="10"/>
      <c r="E10" s="10"/>
      <c r="F10" s="10"/>
      <c r="G10" s="10"/>
      <c r="H10" s="10"/>
      <c r="I10" s="10"/>
    </row>
    <row r="11" spans="1:9" ht="15.75" customHeight="1">
      <c r="A11" s="17" t="s">
        <v>339</v>
      </c>
      <c r="B11" s="10"/>
      <c r="C11" s="10"/>
      <c r="D11" s="10"/>
      <c r="E11" s="10"/>
      <c r="F11" s="10"/>
      <c r="G11" s="10"/>
      <c r="H11" s="10"/>
      <c r="I11" s="10"/>
    </row>
    <row r="12" spans="1:9" ht="15.75" customHeight="1">
      <c r="A12" s="17" t="s">
        <v>343</v>
      </c>
      <c r="B12" s="10"/>
      <c r="C12" s="10"/>
      <c r="D12" s="10"/>
      <c r="E12" s="10"/>
      <c r="F12" s="10"/>
      <c r="G12" s="10"/>
      <c r="H12" s="10"/>
      <c r="I12" s="10"/>
    </row>
    <row r="13" spans="1:9" ht="15.75" customHeight="1">
      <c r="A13" s="17" t="s">
        <v>344</v>
      </c>
      <c r="B13" s="10"/>
      <c r="C13" s="10"/>
      <c r="D13" s="10"/>
      <c r="E13" s="10"/>
      <c r="F13" s="10"/>
      <c r="G13" s="10"/>
      <c r="H13" s="10"/>
      <c r="I13" s="10"/>
    </row>
    <row r="14" spans="1:9" ht="15.75" customHeight="1">
      <c r="A14" s="17" t="s">
        <v>20</v>
      </c>
      <c r="B14" s="10"/>
      <c r="C14" s="255" t="s">
        <v>320</v>
      </c>
      <c r="D14" s="255"/>
      <c r="E14" s="255"/>
      <c r="F14" s="255"/>
      <c r="G14" s="255"/>
      <c r="H14" s="255"/>
      <c r="I14" s="10"/>
    </row>
    <row r="15" spans="1:9" ht="15.75" customHeight="1">
      <c r="A15" s="17" t="s">
        <v>67</v>
      </c>
      <c r="B15" s="10"/>
      <c r="C15" s="10"/>
      <c r="D15" s="10"/>
      <c r="E15" s="10"/>
      <c r="F15" s="10"/>
      <c r="G15" s="10"/>
      <c r="H15" s="10"/>
      <c r="I15" s="10"/>
    </row>
    <row r="16" spans="1:9" ht="15.75" customHeight="1">
      <c r="A16" s="18" t="s">
        <v>21</v>
      </c>
      <c r="B16" s="10" t="s">
        <v>247</v>
      </c>
      <c r="C16" s="10"/>
      <c r="D16" s="10"/>
      <c r="E16" s="10"/>
      <c r="F16" s="10"/>
      <c r="G16" s="10"/>
      <c r="H16" s="10"/>
      <c r="I16" s="10"/>
    </row>
    <row r="17" spans="1:9" ht="15.75" customHeight="1">
      <c r="A17" s="11"/>
      <c r="B17" s="185" t="s">
        <v>246</v>
      </c>
      <c r="C17" s="10"/>
      <c r="D17" s="10"/>
      <c r="E17" s="10"/>
      <c r="F17" s="10"/>
      <c r="G17" s="10"/>
      <c r="H17" s="10"/>
      <c r="I17" s="10"/>
    </row>
    <row r="18" spans="1:9" ht="15.75" customHeight="1">
      <c r="A18" s="19" t="s">
        <v>23</v>
      </c>
      <c r="B18" s="17" t="s">
        <v>22</v>
      </c>
      <c r="C18" s="10"/>
      <c r="D18" s="10"/>
      <c r="E18" s="10"/>
      <c r="F18" s="10"/>
      <c r="G18" s="10"/>
      <c r="H18" s="10"/>
      <c r="I18" s="10"/>
    </row>
    <row r="19" spans="1:9" ht="15.75" customHeight="1">
      <c r="A19" s="10"/>
      <c r="B19" s="17" t="s">
        <v>14</v>
      </c>
      <c r="C19" s="10"/>
      <c r="D19" s="10"/>
      <c r="E19" s="10"/>
      <c r="F19" s="10"/>
      <c r="G19" s="10"/>
      <c r="H19" s="10"/>
      <c r="I19" s="10"/>
    </row>
    <row r="20" spans="1:9" ht="15.75" customHeight="1">
      <c r="A20" s="10"/>
      <c r="B20" s="17" t="s">
        <v>341</v>
      </c>
      <c r="C20" s="10"/>
      <c r="D20" s="10"/>
      <c r="E20" s="10"/>
      <c r="F20" s="10"/>
      <c r="G20" s="10"/>
      <c r="H20" s="10"/>
      <c r="I20" s="10"/>
    </row>
    <row r="21" spans="1:9" ht="15.75" customHeight="1">
      <c r="A21" s="17" t="s">
        <v>68</v>
      </c>
      <c r="B21" s="14"/>
      <c r="C21" s="10"/>
      <c r="D21" s="10"/>
      <c r="E21" s="10"/>
      <c r="F21" s="10"/>
      <c r="G21" s="10"/>
      <c r="H21" s="10"/>
      <c r="I21" s="10"/>
    </row>
    <row r="22" spans="1:9" ht="15.75" customHeight="1">
      <c r="A22" s="17"/>
      <c r="B22" s="17" t="s">
        <v>322</v>
      </c>
      <c r="C22" s="10"/>
      <c r="D22" s="10"/>
      <c r="E22" s="10"/>
      <c r="F22" s="10"/>
      <c r="G22" s="10"/>
      <c r="H22" s="10"/>
      <c r="I22" s="10"/>
    </row>
    <row r="23" spans="1:9" ht="15.75" customHeight="1">
      <c r="A23" s="17"/>
      <c r="B23" s="17" t="s">
        <v>323</v>
      </c>
      <c r="C23" s="10"/>
      <c r="D23" s="10"/>
      <c r="E23" s="10"/>
      <c r="F23" s="10"/>
      <c r="G23" s="10"/>
      <c r="H23" s="10"/>
      <c r="I23" s="10"/>
    </row>
    <row r="24" spans="1:9" ht="15.75" customHeight="1">
      <c r="A24" s="17"/>
      <c r="B24" s="17" t="s">
        <v>65</v>
      </c>
      <c r="C24" s="10"/>
      <c r="D24" s="10"/>
      <c r="E24" s="10"/>
      <c r="F24" s="10"/>
      <c r="G24" s="10"/>
      <c r="H24" s="10"/>
      <c r="I24" s="10"/>
    </row>
    <row r="25" spans="1:9" ht="15.75" customHeight="1">
      <c r="A25" s="17" t="s">
        <v>324</v>
      </c>
      <c r="B25" s="10"/>
      <c r="C25" s="10"/>
      <c r="D25" s="64">
        <v>1000</v>
      </c>
      <c r="E25" s="10" t="s">
        <v>17</v>
      </c>
      <c r="F25" s="10"/>
      <c r="G25" s="10"/>
      <c r="H25" s="10"/>
      <c r="I25" s="10"/>
    </row>
    <row r="26" spans="1:9" ht="15.75" customHeight="1">
      <c r="A26" s="11" t="s">
        <v>0</v>
      </c>
      <c r="B26" s="10"/>
      <c r="C26" s="10"/>
      <c r="D26" s="10"/>
      <c r="E26" s="10"/>
      <c r="F26" s="10"/>
      <c r="G26" s="10"/>
      <c r="H26" s="10"/>
      <c r="I26" s="10"/>
    </row>
    <row r="27" spans="1:9" ht="15.75" customHeight="1">
      <c r="A27" s="11" t="s">
        <v>1</v>
      </c>
      <c r="B27" s="10"/>
      <c r="C27" s="10"/>
      <c r="D27" s="10"/>
      <c r="E27" s="10"/>
      <c r="F27" s="10"/>
      <c r="G27" s="10"/>
      <c r="H27" s="10"/>
      <c r="I27" s="10"/>
    </row>
    <row r="28" spans="1:9" ht="15.75" customHeight="1">
      <c r="A28" s="11" t="s">
        <v>2</v>
      </c>
      <c r="B28" s="10"/>
      <c r="C28" s="10"/>
      <c r="D28" s="10"/>
      <c r="E28" s="10"/>
      <c r="F28" s="10"/>
      <c r="G28" s="10"/>
      <c r="H28" s="10"/>
      <c r="I28" s="10"/>
    </row>
    <row r="29" spans="1:9" ht="15.75" customHeight="1">
      <c r="A29" s="11" t="s">
        <v>3</v>
      </c>
      <c r="B29" s="10"/>
      <c r="C29" s="10"/>
      <c r="D29" s="10"/>
      <c r="E29" s="10"/>
      <c r="F29" s="10"/>
      <c r="G29" s="10"/>
      <c r="H29" s="10"/>
      <c r="I29" s="10"/>
    </row>
    <row r="30" spans="1:9" ht="15.75" customHeight="1">
      <c r="A30" s="10" t="s">
        <v>345</v>
      </c>
      <c r="C30" s="10"/>
      <c r="D30" s="10"/>
      <c r="E30" s="10"/>
      <c r="F30" s="10"/>
      <c r="G30" s="10"/>
      <c r="H30" s="10"/>
      <c r="I30" s="10"/>
    </row>
    <row r="32" spans="1:9" ht="17.25" customHeight="1">
      <c r="A32" s="15" t="s">
        <v>4</v>
      </c>
      <c r="B32" s="10"/>
      <c r="C32" s="10"/>
      <c r="D32" s="10"/>
      <c r="E32" s="10"/>
      <c r="F32" s="10"/>
      <c r="G32" s="10"/>
      <c r="H32" s="10"/>
      <c r="I32" s="10"/>
    </row>
    <row r="33" spans="1:9" ht="17.25" customHeight="1">
      <c r="A33" s="257" t="s">
        <v>321</v>
      </c>
      <c r="B33" s="10"/>
      <c r="C33" s="10"/>
      <c r="D33" s="10"/>
      <c r="E33" s="10"/>
      <c r="F33" s="10"/>
      <c r="G33" s="10"/>
      <c r="H33" s="10"/>
      <c r="I33" s="10"/>
    </row>
    <row r="34" spans="1:9" ht="15.75" customHeight="1">
      <c r="A34" s="11" t="s">
        <v>333</v>
      </c>
      <c r="B34" s="10"/>
      <c r="C34" s="10"/>
      <c r="D34" s="10"/>
      <c r="E34" s="10"/>
      <c r="F34" s="10"/>
      <c r="G34" s="10"/>
      <c r="H34" s="10"/>
      <c r="I34" s="10"/>
    </row>
    <row r="35" spans="1:9" ht="17.25" customHeight="1">
      <c r="A35" s="11" t="s">
        <v>15</v>
      </c>
      <c r="B35" s="10"/>
      <c r="C35" s="10"/>
      <c r="D35" s="10"/>
      <c r="E35" s="10"/>
      <c r="F35" s="10"/>
      <c r="G35" s="10"/>
      <c r="H35" s="10"/>
      <c r="I35" s="10"/>
    </row>
    <row r="36" spans="1:9" ht="17.25" customHeight="1">
      <c r="A36" s="11" t="s">
        <v>16</v>
      </c>
      <c r="B36" s="10"/>
      <c r="C36" s="10"/>
      <c r="D36" s="10"/>
      <c r="E36" s="10"/>
      <c r="F36" s="10"/>
      <c r="G36" s="10"/>
      <c r="H36" s="10"/>
      <c r="I36" s="10"/>
    </row>
    <row r="37" spans="1:9" ht="17.25" customHeight="1">
      <c r="A37" s="10"/>
      <c r="B37" s="16" t="s">
        <v>340</v>
      </c>
      <c r="C37" s="10"/>
      <c r="D37" s="10"/>
      <c r="E37" s="10" t="s">
        <v>18</v>
      </c>
      <c r="F37" s="10"/>
      <c r="G37" s="10"/>
      <c r="H37" s="10"/>
      <c r="I37" s="10"/>
    </row>
    <row r="38" spans="1:9" ht="18" customHeight="1">
      <c r="A38" s="10"/>
      <c r="B38" s="10"/>
      <c r="C38" s="10"/>
      <c r="D38" s="10"/>
      <c r="E38" s="10"/>
      <c r="F38" s="10"/>
      <c r="G38" s="10"/>
      <c r="H38" s="10"/>
      <c r="I38" s="10"/>
    </row>
    <row r="39" spans="1:9" ht="18" customHeight="1">
      <c r="A39" s="264" t="s">
        <v>19</v>
      </c>
      <c r="B39" s="261"/>
      <c r="C39" s="10"/>
      <c r="D39" s="10"/>
      <c r="E39" s="10"/>
      <c r="F39" s="10"/>
      <c r="G39" s="10"/>
      <c r="H39" s="10"/>
      <c r="I39" s="10"/>
    </row>
    <row r="40" spans="1:9" ht="15">
      <c r="A40" s="261"/>
      <c r="B40" s="261"/>
      <c r="C40" s="10"/>
      <c r="D40" s="10"/>
      <c r="E40" s="10"/>
      <c r="F40" s="10"/>
      <c r="G40" s="10"/>
      <c r="H40" s="10"/>
      <c r="I40" s="10"/>
    </row>
    <row r="42" ht="15">
      <c r="A42" s="1"/>
    </row>
    <row r="43" ht="15.75">
      <c r="A43" s="4"/>
    </row>
    <row r="44" ht="15.75">
      <c r="A44" s="2"/>
    </row>
    <row r="45" ht="15">
      <c r="A45" s="3"/>
    </row>
    <row r="53" ht="15.75" customHeight="1"/>
  </sheetData>
  <sheetProtection/>
  <mergeCells count="2">
    <mergeCell ref="A1:I1"/>
    <mergeCell ref="A39:B40"/>
  </mergeCells>
  <printOptions/>
  <pageMargins left="0.9055118110236221" right="0.7086614173228347" top="0.5511811023622047" bottom="0.551181102362204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M33"/>
  <sheetViews>
    <sheetView showZeros="0" view="pageBreakPreview" zoomScale="80" zoomScaleSheetLayoutView="80" zoomScalePageLayoutView="0" workbookViewId="0" topLeftCell="A1">
      <selection activeCell="A3" sqref="A3"/>
    </sheetView>
  </sheetViews>
  <sheetFormatPr defaultColWidth="9.140625" defaultRowHeight="15"/>
  <cols>
    <col min="1" max="1" width="19.28125" style="5" customWidth="1"/>
    <col min="2" max="2" width="8.140625" style="5" customWidth="1"/>
    <col min="3" max="3" width="8.57421875" style="5" customWidth="1"/>
    <col min="4" max="4" width="2.7109375" style="5" customWidth="1"/>
    <col min="5" max="5" width="8.57421875" style="5" customWidth="1"/>
    <col min="6" max="6" width="2.57421875" style="5" customWidth="1"/>
    <col min="7" max="7" width="8.57421875" style="5" customWidth="1"/>
    <col min="8" max="8" width="2.7109375" style="5" customWidth="1"/>
    <col min="9" max="9" width="8.57421875" style="5" customWidth="1"/>
    <col min="10" max="10" width="2.7109375" style="5" customWidth="1"/>
    <col min="11" max="11" width="6.57421875" style="5" customWidth="1"/>
    <col min="12" max="12" width="2.8515625" style="5" customWidth="1"/>
    <col min="13" max="13" width="6.57421875" style="5" customWidth="1"/>
    <col min="14" max="14" width="2.7109375" style="5" customWidth="1"/>
    <col min="15" max="15" width="9.00390625" style="5" customWidth="1"/>
    <col min="16" max="16" width="11.140625" style="5" bestFit="1" customWidth="1"/>
    <col min="17" max="38" width="9.00390625" style="5" customWidth="1"/>
    <col min="39" max="39" width="31.00390625" style="5" customWidth="1"/>
    <col min="40" max="16384" width="9.00390625" style="5" customWidth="1"/>
  </cols>
  <sheetData>
    <row r="1" ht="16.5" customHeight="1">
      <c r="N1" s="9" t="s">
        <v>69</v>
      </c>
    </row>
    <row r="2" spans="1:39" ht="28.5" customHeight="1">
      <c r="A2" s="265" t="s">
        <v>347</v>
      </c>
      <c r="B2" s="265"/>
      <c r="C2" s="265"/>
      <c r="D2" s="265"/>
      <c r="E2" s="265"/>
      <c r="F2" s="265"/>
      <c r="G2" s="265"/>
      <c r="H2" s="265"/>
      <c r="I2" s="265"/>
      <c r="J2" s="265"/>
      <c r="K2" s="265"/>
      <c r="L2" s="265"/>
      <c r="M2" s="265"/>
      <c r="N2" s="265"/>
      <c r="AM2" s="186" t="s">
        <v>268</v>
      </c>
    </row>
    <row r="3" spans="1:39" ht="24.75" customHeight="1">
      <c r="A3" s="244" t="s">
        <v>64</v>
      </c>
      <c r="P3" s="6" t="s">
        <v>5</v>
      </c>
      <c r="AM3" s="186" t="s">
        <v>269</v>
      </c>
    </row>
    <row r="4" spans="1:39" ht="32.25" customHeight="1" thickBot="1">
      <c r="A4" s="69"/>
      <c r="B4" s="7"/>
      <c r="C4" s="7"/>
      <c r="D4" s="7"/>
      <c r="E4" s="7"/>
      <c r="F4" s="218" t="s">
        <v>250</v>
      </c>
      <c r="H4" s="218" t="s">
        <v>254</v>
      </c>
      <c r="J4" s="220" t="s">
        <v>255</v>
      </c>
      <c r="L4" s="218" t="s">
        <v>259</v>
      </c>
      <c r="N4" s="220" t="s">
        <v>260</v>
      </c>
      <c r="P4" s="8">
        <v>37</v>
      </c>
      <c r="AM4" s="186" t="s">
        <v>270</v>
      </c>
    </row>
    <row r="5" spans="1:39" ht="24.75" customHeight="1">
      <c r="A5" s="78" t="s">
        <v>9</v>
      </c>
      <c r="B5" s="290"/>
      <c r="C5" s="275"/>
      <c r="D5" s="193" t="s">
        <v>316</v>
      </c>
      <c r="E5" s="275"/>
      <c r="F5" s="276"/>
      <c r="G5" s="276"/>
      <c r="H5" s="219"/>
      <c r="I5" s="219"/>
      <c r="J5" s="219"/>
      <c r="K5" s="277" t="s">
        <v>10</v>
      </c>
      <c r="L5" s="278"/>
      <c r="M5" s="278"/>
      <c r="N5" s="279"/>
      <c r="AM5" s="186" t="s">
        <v>271</v>
      </c>
    </row>
    <row r="6" spans="1:39" ht="24.75" customHeight="1">
      <c r="A6" s="79" t="s">
        <v>11</v>
      </c>
      <c r="B6" s="225" t="s">
        <v>254</v>
      </c>
      <c r="C6" s="217"/>
      <c r="D6" s="187" t="s">
        <v>255</v>
      </c>
      <c r="E6" s="23"/>
      <c r="F6" s="217" t="s">
        <v>259</v>
      </c>
      <c r="G6" s="217"/>
      <c r="H6" s="23" t="s">
        <v>260</v>
      </c>
      <c r="I6" s="217" t="s">
        <v>296</v>
      </c>
      <c r="J6" s="188"/>
      <c r="K6" s="280"/>
      <c r="L6" s="281"/>
      <c r="M6" s="281"/>
      <c r="N6" s="282"/>
      <c r="AM6" s="186" t="s">
        <v>272</v>
      </c>
    </row>
    <row r="7" spans="1:39" ht="24.75" customHeight="1">
      <c r="A7" s="80" t="s">
        <v>6</v>
      </c>
      <c r="B7" s="223"/>
      <c r="C7" s="23"/>
      <c r="D7" s="23"/>
      <c r="E7" s="224"/>
      <c r="F7" s="224"/>
      <c r="G7" s="224"/>
      <c r="H7" s="224"/>
      <c r="I7" s="224"/>
      <c r="J7" s="224"/>
      <c r="K7" s="280"/>
      <c r="L7" s="281"/>
      <c r="M7" s="281"/>
      <c r="N7" s="282"/>
      <c r="AM7" s="186" t="s">
        <v>273</v>
      </c>
    </row>
    <row r="8" spans="1:39" ht="24.75" customHeight="1">
      <c r="A8" s="79" t="s">
        <v>258</v>
      </c>
      <c r="B8" s="222"/>
      <c r="C8" s="211"/>
      <c r="D8" s="211"/>
      <c r="E8" s="211"/>
      <c r="F8" s="211"/>
      <c r="G8" s="211"/>
      <c r="H8" s="211"/>
      <c r="I8" s="192" t="s">
        <v>63</v>
      </c>
      <c r="J8" s="211"/>
      <c r="K8" s="280"/>
      <c r="L8" s="281"/>
      <c r="M8" s="281"/>
      <c r="N8" s="282"/>
      <c r="AM8" s="186" t="s">
        <v>274</v>
      </c>
    </row>
    <row r="9" spans="1:39" ht="24.75" customHeight="1">
      <c r="A9" s="81" t="s">
        <v>298</v>
      </c>
      <c r="B9" s="226" t="s">
        <v>264</v>
      </c>
      <c r="C9" s="226" t="s">
        <v>254</v>
      </c>
      <c r="D9" s="226"/>
      <c r="E9" s="226"/>
      <c r="F9" s="217" t="s">
        <v>255</v>
      </c>
      <c r="G9" s="217"/>
      <c r="H9" s="187" t="s">
        <v>259</v>
      </c>
      <c r="I9" s="217"/>
      <c r="J9" s="227" t="s">
        <v>260</v>
      </c>
      <c r="K9" s="283"/>
      <c r="L9" s="284"/>
      <c r="M9" s="284"/>
      <c r="N9" s="285"/>
      <c r="AM9" s="186" t="s">
        <v>275</v>
      </c>
    </row>
    <row r="10" spans="1:39" ht="24.75" customHeight="1">
      <c r="A10" s="82"/>
      <c r="B10" s="245" t="s">
        <v>248</v>
      </c>
      <c r="C10" s="232"/>
      <c r="D10" s="215" t="s">
        <v>315</v>
      </c>
      <c r="E10" s="270"/>
      <c r="F10" s="271"/>
      <c r="G10" s="188"/>
      <c r="H10" s="188"/>
      <c r="I10" s="188"/>
      <c r="J10" s="188"/>
      <c r="K10" s="23"/>
      <c r="L10" s="23"/>
      <c r="M10" s="189"/>
      <c r="N10" s="190"/>
      <c r="AM10" s="186" t="s">
        <v>276</v>
      </c>
    </row>
    <row r="11" spans="1:39" ht="24.75" customHeight="1">
      <c r="A11" s="82" t="s">
        <v>7</v>
      </c>
      <c r="B11" s="272"/>
      <c r="C11" s="273"/>
      <c r="D11" s="273"/>
      <c r="E11" s="273"/>
      <c r="F11" s="273"/>
      <c r="G11" s="273"/>
      <c r="H11" s="273"/>
      <c r="I11" s="273"/>
      <c r="J11" s="273"/>
      <c r="K11" s="273"/>
      <c r="L11" s="273"/>
      <c r="M11" s="273"/>
      <c r="N11" s="274"/>
      <c r="AM11" s="186" t="s">
        <v>277</v>
      </c>
    </row>
    <row r="12" spans="1:39" ht="24.75" customHeight="1">
      <c r="A12" s="231" t="s">
        <v>297</v>
      </c>
      <c r="B12" s="266" t="s">
        <v>295</v>
      </c>
      <c r="C12" s="267"/>
      <c r="D12" s="221"/>
      <c r="E12" s="213" t="s">
        <v>249</v>
      </c>
      <c r="F12" s="221"/>
      <c r="G12" s="191"/>
      <c r="H12" s="221" t="s">
        <v>256</v>
      </c>
      <c r="I12" s="191"/>
      <c r="J12" s="191" t="s">
        <v>257</v>
      </c>
      <c r="K12" s="268"/>
      <c r="L12" s="269"/>
      <c r="M12" s="212"/>
      <c r="N12" s="233"/>
      <c r="AM12" s="186" t="s">
        <v>278</v>
      </c>
    </row>
    <row r="13" spans="1:39" ht="30.75" customHeight="1">
      <c r="A13" s="81" t="s">
        <v>8</v>
      </c>
      <c r="B13" s="286"/>
      <c r="C13" s="287"/>
      <c r="D13" s="287"/>
      <c r="E13" s="287"/>
      <c r="F13" s="287"/>
      <c r="G13" s="287"/>
      <c r="H13" s="287"/>
      <c r="I13" s="287"/>
      <c r="J13" s="287"/>
      <c r="K13" s="287"/>
      <c r="L13" s="287"/>
      <c r="M13" s="287"/>
      <c r="N13" s="288"/>
      <c r="AM13" s="186" t="s">
        <v>279</v>
      </c>
    </row>
    <row r="14" spans="1:39" ht="24.75" customHeight="1">
      <c r="A14" s="291" t="s">
        <v>261</v>
      </c>
      <c r="B14" s="188" t="s">
        <v>248</v>
      </c>
      <c r="C14" s="188"/>
      <c r="D14" s="215" t="s">
        <v>315</v>
      </c>
      <c r="E14" s="270"/>
      <c r="F14" s="289"/>
      <c r="G14" s="188"/>
      <c r="H14" s="188"/>
      <c r="I14" s="188"/>
      <c r="J14" s="188"/>
      <c r="K14" s="23"/>
      <c r="L14" s="23"/>
      <c r="M14" s="189"/>
      <c r="N14" s="190"/>
      <c r="AM14" s="186" t="s">
        <v>280</v>
      </c>
    </row>
    <row r="15" spans="1:39" ht="24.75" customHeight="1">
      <c r="A15" s="292"/>
      <c r="B15" s="294"/>
      <c r="C15" s="295"/>
      <c r="D15" s="295"/>
      <c r="E15" s="295"/>
      <c r="F15" s="295"/>
      <c r="G15" s="295"/>
      <c r="H15" s="295"/>
      <c r="I15" s="295"/>
      <c r="J15" s="295"/>
      <c r="K15" s="295"/>
      <c r="L15" s="295"/>
      <c r="M15" s="296"/>
      <c r="N15" s="297"/>
      <c r="AM15" s="186" t="s">
        <v>281</v>
      </c>
    </row>
    <row r="16" spans="1:39" ht="24.75" customHeight="1">
      <c r="A16" s="292"/>
      <c r="B16" s="246" t="s">
        <v>265</v>
      </c>
      <c r="C16" s="247"/>
      <c r="D16" s="248" t="s">
        <v>256</v>
      </c>
      <c r="E16" s="247"/>
      <c r="F16" s="247" t="s">
        <v>257</v>
      </c>
      <c r="G16" s="249"/>
      <c r="H16" s="249"/>
      <c r="I16" s="247"/>
      <c r="J16" s="249"/>
      <c r="K16" s="250"/>
      <c r="L16" s="248"/>
      <c r="M16" s="247"/>
      <c r="N16" s="251"/>
      <c r="AM16" s="186" t="s">
        <v>299</v>
      </c>
    </row>
    <row r="17" spans="1:39" ht="24.75" customHeight="1">
      <c r="A17" s="292"/>
      <c r="B17" s="246" t="s">
        <v>266</v>
      </c>
      <c r="C17" s="247"/>
      <c r="D17" s="248" t="s">
        <v>256</v>
      </c>
      <c r="E17" s="247"/>
      <c r="F17" s="247" t="s">
        <v>257</v>
      </c>
      <c r="G17" s="249"/>
      <c r="H17" s="249"/>
      <c r="I17" s="247"/>
      <c r="J17" s="252"/>
      <c r="K17" s="250"/>
      <c r="L17" s="248"/>
      <c r="M17" s="247"/>
      <c r="N17" s="251"/>
      <c r="AM17" s="186" t="s">
        <v>300</v>
      </c>
    </row>
    <row r="18" spans="1:39" ht="24.75" customHeight="1">
      <c r="A18" s="293"/>
      <c r="B18" s="222" t="s">
        <v>267</v>
      </c>
      <c r="C18" s="212"/>
      <c r="D18" s="298"/>
      <c r="E18" s="298"/>
      <c r="F18" s="298"/>
      <c r="G18" s="298"/>
      <c r="H18" s="298"/>
      <c r="I18" s="298"/>
      <c r="J18" s="298"/>
      <c r="K18" s="298"/>
      <c r="L18" s="298"/>
      <c r="M18" s="298"/>
      <c r="N18" s="299"/>
      <c r="AM18" s="186" t="s">
        <v>301</v>
      </c>
    </row>
    <row r="19" spans="1:39" ht="24.75" customHeight="1">
      <c r="A19" s="306" t="s">
        <v>282</v>
      </c>
      <c r="B19" s="241" t="s">
        <v>262</v>
      </c>
      <c r="C19" s="242" t="s">
        <v>283</v>
      </c>
      <c r="D19" s="242"/>
      <c r="E19" s="242"/>
      <c r="F19" s="243"/>
      <c r="G19" s="308" t="s">
        <v>314</v>
      </c>
      <c r="H19" s="309"/>
      <c r="I19" s="309"/>
      <c r="J19" s="310"/>
      <c r="K19" s="241" t="s">
        <v>262</v>
      </c>
      <c r="L19" s="314" t="s">
        <v>12</v>
      </c>
      <c r="M19" s="314"/>
      <c r="N19" s="315"/>
      <c r="AM19" s="186" t="s">
        <v>302</v>
      </c>
    </row>
    <row r="20" spans="1:39" ht="24" customHeight="1" thickBot="1">
      <c r="A20" s="307"/>
      <c r="B20" s="238" t="s">
        <v>263</v>
      </c>
      <c r="C20" s="239" t="s">
        <v>284</v>
      </c>
      <c r="D20" s="239"/>
      <c r="E20" s="240"/>
      <c r="F20" s="240"/>
      <c r="G20" s="311"/>
      <c r="H20" s="312"/>
      <c r="I20" s="312"/>
      <c r="J20" s="313"/>
      <c r="K20" s="238" t="s">
        <v>263</v>
      </c>
      <c r="L20" s="316" t="s">
        <v>13</v>
      </c>
      <c r="M20" s="317"/>
      <c r="N20" s="318"/>
      <c r="AM20" s="186" t="s">
        <v>303</v>
      </c>
    </row>
    <row r="21" spans="1:39" ht="24.75" customHeight="1">
      <c r="A21" s="300" t="s">
        <v>70</v>
      </c>
      <c r="B21" s="300"/>
      <c r="C21" s="300"/>
      <c r="D21" s="300"/>
      <c r="E21" s="300"/>
      <c r="F21" s="300"/>
      <c r="G21" s="300"/>
      <c r="AM21" s="186" t="s">
        <v>304</v>
      </c>
    </row>
    <row r="22" spans="1:39" ht="24.75" customHeight="1" thickBot="1">
      <c r="A22" s="301"/>
      <c r="B22" s="301"/>
      <c r="C22" s="301"/>
      <c r="D22" s="301"/>
      <c r="E22" s="301"/>
      <c r="F22" s="301"/>
      <c r="G22" s="301"/>
      <c r="AM22" s="186" t="s">
        <v>305</v>
      </c>
    </row>
    <row r="23" spans="1:39" ht="24.75" customHeight="1">
      <c r="A23" s="74" t="s">
        <v>285</v>
      </c>
      <c r="B23" s="70"/>
      <c r="C23" s="77">
        <v>1000</v>
      </c>
      <c r="D23" s="70" t="s">
        <v>294</v>
      </c>
      <c r="E23" s="70"/>
      <c r="F23" s="70"/>
      <c r="G23" s="70"/>
      <c r="H23" s="70"/>
      <c r="I23" s="216"/>
      <c r="J23" s="77"/>
      <c r="K23" s="216"/>
      <c r="L23" s="70"/>
      <c r="M23" s="216"/>
      <c r="N23" s="235"/>
      <c r="O23" s="10"/>
      <c r="P23" s="10"/>
      <c r="Q23" s="10"/>
      <c r="AM23" s="186" t="s">
        <v>306</v>
      </c>
    </row>
    <row r="24" spans="1:39" ht="24.75" customHeight="1">
      <c r="A24" s="75" t="s">
        <v>287</v>
      </c>
      <c r="B24" s="228" t="s">
        <v>286</v>
      </c>
      <c r="C24" s="71"/>
      <c r="D24" s="71"/>
      <c r="E24" s="71"/>
      <c r="F24" s="71"/>
      <c r="G24" s="71"/>
      <c r="H24" s="71"/>
      <c r="I24" s="71"/>
      <c r="J24" s="71"/>
      <c r="K24" s="71"/>
      <c r="L24" s="71"/>
      <c r="M24" s="71"/>
      <c r="N24" s="236"/>
      <c r="O24" s="10"/>
      <c r="P24" s="10"/>
      <c r="Q24" s="10"/>
      <c r="AM24" s="186" t="s">
        <v>307</v>
      </c>
    </row>
    <row r="25" spans="1:39" ht="24.75" customHeight="1">
      <c r="A25" s="75" t="s">
        <v>289</v>
      </c>
      <c r="B25" s="228" t="s">
        <v>288</v>
      </c>
      <c r="C25" s="71"/>
      <c r="D25" s="71"/>
      <c r="E25" s="71"/>
      <c r="F25" s="71"/>
      <c r="G25" s="71"/>
      <c r="H25" s="71"/>
      <c r="I25" s="71"/>
      <c r="J25" s="71"/>
      <c r="K25" s="71"/>
      <c r="L25" s="71"/>
      <c r="M25" s="71"/>
      <c r="N25" s="236"/>
      <c r="O25" s="10"/>
      <c r="P25" s="10"/>
      <c r="Q25" s="10"/>
      <c r="AM25" s="186" t="s">
        <v>308</v>
      </c>
    </row>
    <row r="26" spans="1:39" ht="24.75" customHeight="1">
      <c r="A26" s="75" t="s">
        <v>293</v>
      </c>
      <c r="B26" s="229" t="s">
        <v>290</v>
      </c>
      <c r="C26" s="71"/>
      <c r="D26" s="71"/>
      <c r="E26" s="71"/>
      <c r="F26" s="71"/>
      <c r="G26" s="71"/>
      <c r="H26" s="71"/>
      <c r="I26" s="71"/>
      <c r="J26" s="71"/>
      <c r="K26" s="71"/>
      <c r="L26" s="71"/>
      <c r="M26" s="71"/>
      <c r="N26" s="236"/>
      <c r="O26" s="10"/>
      <c r="P26" s="10"/>
      <c r="Q26" s="10"/>
      <c r="AM26" s="186" t="s">
        <v>309</v>
      </c>
    </row>
    <row r="27" spans="1:39" ht="24.75" customHeight="1" thickBot="1">
      <c r="A27" s="76" t="s">
        <v>292</v>
      </c>
      <c r="B27" s="230" t="s">
        <v>291</v>
      </c>
      <c r="C27" s="72"/>
      <c r="D27" s="72"/>
      <c r="E27" s="72"/>
      <c r="F27" s="72"/>
      <c r="G27" s="72"/>
      <c r="H27" s="72"/>
      <c r="I27" s="72"/>
      <c r="J27" s="72"/>
      <c r="K27" s="72"/>
      <c r="L27" s="72"/>
      <c r="M27" s="72"/>
      <c r="N27" s="237"/>
      <c r="O27" s="10"/>
      <c r="P27" s="10"/>
      <c r="Q27" s="10"/>
      <c r="AM27" s="186" t="s">
        <v>310</v>
      </c>
    </row>
    <row r="28" spans="1:39" ht="24.75" customHeight="1">
      <c r="A28" s="302" t="s">
        <v>317</v>
      </c>
      <c r="B28" s="302"/>
      <c r="C28" s="302"/>
      <c r="D28" s="303"/>
      <c r="M28" s="22"/>
      <c r="N28" s="22"/>
      <c r="AM28" s="186" t="s">
        <v>311</v>
      </c>
    </row>
    <row r="29" spans="1:39" ht="31.5" customHeight="1">
      <c r="A29" s="304"/>
      <c r="B29" s="304"/>
      <c r="C29" s="304"/>
      <c r="D29" s="305"/>
      <c r="M29" s="23"/>
      <c r="N29" s="23"/>
      <c r="AM29" s="186" t="s">
        <v>312</v>
      </c>
    </row>
    <row r="30" spans="1:39" ht="31.5" customHeight="1">
      <c r="A30" s="305"/>
      <c r="B30" s="305"/>
      <c r="C30" s="305"/>
      <c r="D30" s="305"/>
      <c r="M30" s="23"/>
      <c r="N30" s="23"/>
      <c r="AM30" s="186" t="s">
        <v>313</v>
      </c>
    </row>
    <row r="31" spans="1:14" ht="27" customHeight="1">
      <c r="A31" s="305"/>
      <c r="B31" s="305"/>
      <c r="C31" s="305"/>
      <c r="D31" s="305"/>
      <c r="M31" s="23"/>
      <c r="N31" s="23"/>
    </row>
    <row r="32" spans="1:14" ht="13.5">
      <c r="A32" s="253"/>
      <c r="M32" s="23"/>
      <c r="N32" s="23"/>
    </row>
    <row r="33" spans="13:14" ht="13.5">
      <c r="M33" s="23"/>
      <c r="N33" s="23"/>
    </row>
  </sheetData>
  <sheetProtection/>
  <mergeCells count="19">
    <mergeCell ref="A21:G22"/>
    <mergeCell ref="A28:D31"/>
    <mergeCell ref="A19:A20"/>
    <mergeCell ref="G19:J20"/>
    <mergeCell ref="L19:N19"/>
    <mergeCell ref="L20:N20"/>
    <mergeCell ref="B13:N13"/>
    <mergeCell ref="E14:F14"/>
    <mergeCell ref="B5:C5"/>
    <mergeCell ref="A14:A18"/>
    <mergeCell ref="B15:N15"/>
    <mergeCell ref="D18:N18"/>
    <mergeCell ref="A2:N2"/>
    <mergeCell ref="B12:C12"/>
    <mergeCell ref="K12:L12"/>
    <mergeCell ref="E10:F10"/>
    <mergeCell ref="B11:N11"/>
    <mergeCell ref="E5:G5"/>
    <mergeCell ref="K5:N9"/>
  </mergeCells>
  <printOptions/>
  <pageMargins left="0.7874015748031497" right="0.1968503937007874"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D52"/>
  <sheetViews>
    <sheetView zoomScalePageLayoutView="0" workbookViewId="0" topLeftCell="A1">
      <selection activeCell="AC8" sqref="AC8"/>
    </sheetView>
  </sheetViews>
  <sheetFormatPr defaultColWidth="9.140625" defaultRowHeight="15"/>
  <cols>
    <col min="1" max="8" width="4.00390625" style="0" customWidth="1"/>
    <col min="9" max="9" width="5.28125" style="0" customWidth="1"/>
    <col min="10" max="10" width="8.57421875" style="0" customWidth="1"/>
    <col min="11" max="11" width="2.57421875" style="0" customWidth="1"/>
    <col min="12" max="12" width="4.00390625" style="0" customWidth="1"/>
    <col min="13" max="13" width="2.57421875" style="0" customWidth="1"/>
    <col min="14" max="14" width="4.00390625" style="0" customWidth="1"/>
    <col min="15" max="15" width="2.57421875" style="0" customWidth="1"/>
    <col min="16" max="16" width="2.421875" style="0" customWidth="1"/>
    <col min="17" max="17" width="2.57421875" style="0" customWidth="1"/>
    <col min="18" max="18" width="4.00390625" style="0" customWidth="1"/>
    <col min="19" max="19" width="2.57421875" style="0" customWidth="1"/>
    <col min="20" max="20" width="4.00390625" style="0" customWidth="1"/>
    <col min="21" max="21" width="3.57421875" style="0" customWidth="1"/>
    <col min="22" max="22" width="4.00390625" style="0" customWidth="1"/>
    <col min="23" max="23" width="5.7109375" style="0" customWidth="1"/>
    <col min="24" max="43" width="4.57421875" style="0" customWidth="1"/>
    <col min="49" max="49" width="5.57421875" style="0" customWidth="1"/>
    <col min="54" max="54" width="5.57421875" style="0" customWidth="1"/>
  </cols>
  <sheetData>
    <row r="1" spans="1:23" ht="13.5">
      <c r="A1" s="340" t="s">
        <v>71</v>
      </c>
      <c r="B1" s="340"/>
      <c r="C1" s="340"/>
      <c r="D1" s="340"/>
      <c r="E1" s="340"/>
      <c r="F1" s="340"/>
      <c r="G1" s="340"/>
      <c r="H1" s="340"/>
      <c r="I1" s="340"/>
      <c r="J1" s="340"/>
      <c r="K1" s="340"/>
      <c r="L1" s="340"/>
      <c r="M1" s="340"/>
      <c r="N1" s="340"/>
      <c r="O1" s="340"/>
      <c r="P1" s="340"/>
      <c r="Q1" s="340"/>
      <c r="R1" s="340"/>
      <c r="S1" s="340"/>
      <c r="T1" s="340"/>
      <c r="U1" s="340"/>
      <c r="V1" s="340"/>
      <c r="W1" s="340"/>
    </row>
    <row r="2" spans="2:23" ht="24" customHeight="1">
      <c r="B2" s="175" t="s">
        <v>223</v>
      </c>
      <c r="C2" s="73"/>
      <c r="D2" s="73"/>
      <c r="E2" s="73"/>
      <c r="F2" s="174" t="s">
        <v>61</v>
      </c>
      <c r="G2" s="73"/>
      <c r="H2" s="73"/>
      <c r="I2" s="73"/>
      <c r="J2" s="73"/>
      <c r="K2" s="73"/>
      <c r="L2" s="73"/>
      <c r="M2" s="73"/>
      <c r="N2" s="73"/>
      <c r="O2" s="73"/>
      <c r="P2" s="73"/>
      <c r="Q2" s="73"/>
      <c r="R2" s="73"/>
      <c r="S2" s="73"/>
      <c r="T2" s="73"/>
      <c r="U2" s="73"/>
      <c r="V2" s="73"/>
      <c r="W2" s="73"/>
    </row>
    <row r="3" spans="1:23" ht="12.75" customHeight="1">
      <c r="A3" s="10"/>
      <c r="B3" s="10"/>
      <c r="C3" s="10"/>
      <c r="D3" s="10"/>
      <c r="E3" s="10"/>
      <c r="F3" s="10"/>
      <c r="G3" s="10"/>
      <c r="H3" s="10"/>
      <c r="I3" s="10"/>
      <c r="J3" s="10"/>
      <c r="K3" s="10"/>
      <c r="L3" s="10"/>
      <c r="M3" s="10"/>
      <c r="N3" s="10"/>
      <c r="O3" s="10"/>
      <c r="P3" s="10"/>
      <c r="Q3" s="10"/>
      <c r="R3" s="10"/>
      <c r="S3" s="10"/>
      <c r="T3" s="10"/>
      <c r="U3" s="10"/>
      <c r="V3" s="10"/>
      <c r="W3" s="10"/>
    </row>
    <row r="4" spans="2:22" ht="18" customHeight="1">
      <c r="B4" s="10" t="s">
        <v>66</v>
      </c>
      <c r="D4" s="10"/>
      <c r="E4" s="10"/>
      <c r="F4" s="10"/>
      <c r="G4" s="10"/>
      <c r="H4" s="10"/>
      <c r="I4" s="10"/>
      <c r="J4" s="10"/>
      <c r="K4" s="10"/>
      <c r="L4" s="10"/>
      <c r="M4" s="10"/>
      <c r="N4" s="10"/>
      <c r="O4" s="10"/>
      <c r="P4" s="10"/>
      <c r="Q4" s="10"/>
      <c r="R4" s="10"/>
      <c r="S4" s="10"/>
      <c r="T4" s="10"/>
      <c r="U4" s="10"/>
      <c r="V4" s="10"/>
    </row>
    <row r="5" spans="2:23" ht="18" customHeight="1">
      <c r="B5" s="10" t="s">
        <v>24</v>
      </c>
      <c r="D5" s="10"/>
      <c r="E5" s="10"/>
      <c r="F5" s="10"/>
      <c r="G5" s="10"/>
      <c r="H5" s="10"/>
      <c r="I5" s="10"/>
      <c r="J5" s="10"/>
      <c r="K5" s="10"/>
      <c r="L5" s="10"/>
      <c r="M5" s="10"/>
      <c r="N5" s="10"/>
      <c r="O5" s="255" t="s">
        <v>346</v>
      </c>
      <c r="Q5" s="10"/>
      <c r="R5" s="10"/>
      <c r="T5" s="10"/>
      <c r="U5" s="10"/>
      <c r="V5" s="10"/>
      <c r="W5" s="10"/>
    </row>
    <row r="6" spans="2:23" ht="21.75" customHeight="1">
      <c r="B6" s="10"/>
      <c r="C6" s="10"/>
      <c r="D6" s="10"/>
      <c r="E6" s="10"/>
      <c r="F6" s="10"/>
      <c r="G6" s="10"/>
      <c r="H6" s="10"/>
      <c r="I6" s="10"/>
      <c r="J6" s="10"/>
      <c r="K6" s="10"/>
      <c r="L6" s="10"/>
      <c r="M6" s="10"/>
      <c r="N6" s="10"/>
      <c r="O6" s="10"/>
      <c r="P6" s="10"/>
      <c r="Q6" s="19" t="s">
        <v>32</v>
      </c>
      <c r="R6" s="197">
        <v>30</v>
      </c>
      <c r="S6" s="20" t="s">
        <v>31</v>
      </c>
      <c r="T6" s="197">
        <v>4</v>
      </c>
      <c r="U6" s="20" t="s">
        <v>30</v>
      </c>
      <c r="V6" s="197">
        <v>13</v>
      </c>
      <c r="W6" s="10" t="s">
        <v>28</v>
      </c>
    </row>
    <row r="7" spans="9:23" ht="21.75" customHeight="1">
      <c r="I7" s="10"/>
      <c r="J7" s="10"/>
      <c r="K7" s="10"/>
      <c r="M7" s="19" t="s">
        <v>37</v>
      </c>
      <c r="N7" s="195" t="s">
        <v>214</v>
      </c>
      <c r="O7" s="196"/>
      <c r="P7" s="196"/>
      <c r="Q7" s="196"/>
      <c r="R7" s="196"/>
      <c r="S7" s="196"/>
      <c r="T7" s="196"/>
      <c r="U7" s="196"/>
      <c r="V7" s="173"/>
      <c r="W7" s="10"/>
    </row>
    <row r="8" spans="9:23" ht="21.75" customHeight="1">
      <c r="I8" s="10"/>
      <c r="J8" s="10"/>
      <c r="K8" s="10"/>
      <c r="L8" s="10"/>
      <c r="M8" s="19" t="s">
        <v>38</v>
      </c>
      <c r="N8" s="195" t="s">
        <v>220</v>
      </c>
      <c r="O8" s="196"/>
      <c r="P8" s="196"/>
      <c r="Q8" s="196"/>
      <c r="R8" s="196"/>
      <c r="S8" s="196"/>
      <c r="T8" s="196"/>
      <c r="U8" s="196"/>
      <c r="V8" s="173"/>
      <c r="W8" s="10"/>
    </row>
    <row r="9" spans="9:23" ht="21.75" customHeight="1">
      <c r="I9" s="10"/>
      <c r="J9" s="10"/>
      <c r="K9" s="10"/>
      <c r="L9" s="10"/>
      <c r="M9" s="19" t="s">
        <v>39</v>
      </c>
      <c r="N9" s="195" t="s">
        <v>221</v>
      </c>
      <c r="O9" s="196"/>
      <c r="P9" s="196"/>
      <c r="Q9" s="196"/>
      <c r="R9" s="196"/>
      <c r="S9" s="196"/>
      <c r="T9" s="196"/>
      <c r="U9" s="196"/>
      <c r="V9" s="173"/>
      <c r="W9" s="10" t="s">
        <v>46</v>
      </c>
    </row>
    <row r="10" spans="1:23" ht="18" customHeight="1">
      <c r="A10" s="10"/>
      <c r="B10" s="10"/>
      <c r="C10" s="10"/>
      <c r="D10" s="10"/>
      <c r="E10" s="10"/>
      <c r="F10" s="10"/>
      <c r="G10" s="10"/>
      <c r="H10" s="10"/>
      <c r="I10" s="10"/>
      <c r="J10" s="10"/>
      <c r="K10" s="10"/>
      <c r="L10" s="10"/>
      <c r="M10" s="10"/>
      <c r="N10" s="10"/>
      <c r="O10" s="10"/>
      <c r="P10" s="10"/>
      <c r="Q10" s="10"/>
      <c r="R10" s="10"/>
      <c r="S10" s="10"/>
      <c r="T10" s="10"/>
      <c r="U10" s="10"/>
      <c r="V10" s="10"/>
      <c r="W10" s="10"/>
    </row>
    <row r="11" spans="1:23" ht="21" customHeight="1">
      <c r="A11" s="335" t="s">
        <v>59</v>
      </c>
      <c r="B11" s="336"/>
      <c r="C11" s="336"/>
      <c r="D11" s="337"/>
      <c r="E11" s="329" t="s">
        <v>211</v>
      </c>
      <c r="F11" s="330"/>
      <c r="G11" s="330"/>
      <c r="H11" s="330"/>
      <c r="I11" s="330"/>
      <c r="J11" s="331"/>
      <c r="K11" s="335" t="s">
        <v>58</v>
      </c>
      <c r="L11" s="336"/>
      <c r="M11" s="336"/>
      <c r="N11" s="336"/>
      <c r="O11" s="337"/>
      <c r="P11" s="353" t="s">
        <v>213</v>
      </c>
      <c r="Q11" s="354"/>
      <c r="R11" s="198">
        <v>53</v>
      </c>
      <c r="S11" s="54" t="s">
        <v>31</v>
      </c>
      <c r="T11" s="198">
        <v>4</v>
      </c>
      <c r="U11" s="54" t="s">
        <v>30</v>
      </c>
      <c r="V11" s="198">
        <v>12</v>
      </c>
      <c r="W11" s="56" t="s">
        <v>28</v>
      </c>
    </row>
    <row r="12" spans="1:23" ht="21" customHeight="1">
      <c r="A12" s="335" t="s">
        <v>40</v>
      </c>
      <c r="B12" s="336"/>
      <c r="C12" s="336"/>
      <c r="D12" s="337"/>
      <c r="E12" s="329" t="s">
        <v>212</v>
      </c>
      <c r="F12" s="330"/>
      <c r="G12" s="330"/>
      <c r="H12" s="330"/>
      <c r="I12" s="330"/>
      <c r="J12" s="331"/>
      <c r="K12" s="328" t="s">
        <v>60</v>
      </c>
      <c r="L12" s="328"/>
      <c r="M12" s="328"/>
      <c r="N12" s="328"/>
      <c r="O12" s="328"/>
      <c r="P12" s="328"/>
      <c r="Q12" s="328"/>
      <c r="R12" s="332" t="s">
        <v>215</v>
      </c>
      <c r="S12" s="333"/>
      <c r="T12" s="333"/>
      <c r="U12" s="333"/>
      <c r="V12" s="333"/>
      <c r="W12" s="334"/>
    </row>
    <row r="13" spans="1:23" ht="18" customHeight="1">
      <c r="A13" s="10" t="s">
        <v>55</v>
      </c>
      <c r="B13" s="10"/>
      <c r="C13" s="10"/>
      <c r="D13" s="10"/>
      <c r="E13" s="10"/>
      <c r="F13" s="10"/>
      <c r="G13" s="10"/>
      <c r="H13" s="10"/>
      <c r="I13" s="10"/>
      <c r="J13" s="10"/>
      <c r="K13" s="10"/>
      <c r="L13" s="10"/>
      <c r="M13" s="10"/>
      <c r="N13" s="10"/>
      <c r="O13" s="10"/>
      <c r="P13" s="10"/>
      <c r="Q13" s="10"/>
      <c r="R13" s="10"/>
      <c r="S13" s="10"/>
      <c r="T13" s="10"/>
      <c r="U13" s="10"/>
      <c r="V13" s="10"/>
      <c r="W13" s="10"/>
    </row>
    <row r="14" spans="1:23" ht="18" customHeight="1">
      <c r="A14" s="10" t="s">
        <v>74</v>
      </c>
      <c r="B14" s="10"/>
      <c r="C14" s="10"/>
      <c r="D14" s="10"/>
      <c r="E14" s="10"/>
      <c r="F14" s="10"/>
      <c r="G14" s="10"/>
      <c r="H14" s="10"/>
      <c r="I14" s="10"/>
      <c r="J14" s="10"/>
      <c r="K14" s="10"/>
      <c r="L14" s="10"/>
      <c r="M14" s="10"/>
      <c r="N14" s="10"/>
      <c r="O14" s="10"/>
      <c r="P14" s="10"/>
      <c r="Q14" s="10"/>
      <c r="R14" s="10"/>
      <c r="S14" s="10"/>
      <c r="T14" s="10"/>
      <c r="U14" s="10"/>
      <c r="V14" s="10"/>
      <c r="W14" s="10"/>
    </row>
    <row r="15" spans="1:23" ht="18" customHeight="1">
      <c r="A15" s="10" t="s">
        <v>56</v>
      </c>
      <c r="B15" s="10"/>
      <c r="C15" s="10"/>
      <c r="D15" s="10"/>
      <c r="E15" s="10"/>
      <c r="F15" s="10"/>
      <c r="G15" s="10"/>
      <c r="H15" s="10"/>
      <c r="I15" s="10"/>
      <c r="J15" s="10"/>
      <c r="K15" s="10"/>
      <c r="L15" s="10"/>
      <c r="M15" s="10"/>
      <c r="N15" s="10"/>
      <c r="O15" s="10"/>
      <c r="P15" s="10"/>
      <c r="Q15" s="10"/>
      <c r="R15" s="10"/>
      <c r="S15" s="10"/>
      <c r="T15" s="10"/>
      <c r="U15" s="10"/>
      <c r="V15" s="10"/>
      <c r="W15" s="10"/>
    </row>
    <row r="16" spans="1:23" ht="18" customHeight="1">
      <c r="A16" s="10" t="s">
        <v>57</v>
      </c>
      <c r="B16" s="10"/>
      <c r="C16" s="10"/>
      <c r="D16" s="10"/>
      <c r="E16" s="10"/>
      <c r="F16" s="10"/>
      <c r="G16" s="10"/>
      <c r="H16" s="10"/>
      <c r="I16" s="10"/>
      <c r="J16" s="10"/>
      <c r="K16" s="10"/>
      <c r="L16" s="10"/>
      <c r="M16" s="10"/>
      <c r="N16" s="10"/>
      <c r="O16" s="10"/>
      <c r="P16" s="10"/>
      <c r="Q16" s="10"/>
      <c r="R16" s="10"/>
      <c r="S16" s="10"/>
      <c r="T16" s="10"/>
      <c r="U16" s="10"/>
      <c r="V16" s="10"/>
      <c r="W16" s="10"/>
    </row>
    <row r="17" spans="1:55" ht="18" customHeight="1">
      <c r="A17" s="347" t="s">
        <v>48</v>
      </c>
      <c r="B17" s="348"/>
      <c r="C17" s="341" t="s">
        <v>45</v>
      </c>
      <c r="D17" s="342"/>
      <c r="E17" s="342"/>
      <c r="F17" s="342"/>
      <c r="G17" s="342"/>
      <c r="H17" s="343"/>
      <c r="I17" s="338" t="s">
        <v>25</v>
      </c>
      <c r="J17" s="351" t="s">
        <v>26</v>
      </c>
      <c r="K17" s="341" t="s">
        <v>27</v>
      </c>
      <c r="L17" s="342"/>
      <c r="M17" s="342"/>
      <c r="N17" s="342"/>
      <c r="O17" s="342"/>
      <c r="P17" s="342"/>
      <c r="Q17" s="342"/>
      <c r="R17" s="342"/>
      <c r="S17" s="342"/>
      <c r="T17" s="342"/>
      <c r="U17" s="342"/>
      <c r="V17" s="342"/>
      <c r="W17" s="343"/>
      <c r="BC17">
        <v>12</v>
      </c>
    </row>
    <row r="18" spans="1:52" ht="18" customHeight="1">
      <c r="A18" s="349"/>
      <c r="B18" s="350"/>
      <c r="C18" s="344"/>
      <c r="D18" s="345"/>
      <c r="E18" s="345"/>
      <c r="F18" s="345"/>
      <c r="G18" s="345"/>
      <c r="H18" s="346"/>
      <c r="I18" s="339"/>
      <c r="J18" s="352"/>
      <c r="K18" s="344"/>
      <c r="L18" s="345"/>
      <c r="M18" s="345"/>
      <c r="N18" s="345"/>
      <c r="O18" s="345"/>
      <c r="P18" s="345"/>
      <c r="Q18" s="345"/>
      <c r="R18" s="345"/>
      <c r="S18" s="345"/>
      <c r="T18" s="345"/>
      <c r="U18" s="345"/>
      <c r="V18" s="345"/>
      <c r="W18" s="346"/>
      <c r="AU18" t="s">
        <v>235</v>
      </c>
      <c r="AZ18" t="s">
        <v>237</v>
      </c>
    </row>
    <row r="19" spans="1:52" ht="25.5" customHeight="1">
      <c r="A19" s="31"/>
      <c r="B19" s="21"/>
      <c r="C19" s="325" t="s">
        <v>219</v>
      </c>
      <c r="D19" s="326"/>
      <c r="E19" s="326"/>
      <c r="F19" s="326"/>
      <c r="G19" s="326"/>
      <c r="H19" s="327"/>
      <c r="I19" s="199"/>
      <c r="J19" s="200" t="s">
        <v>217</v>
      </c>
      <c r="K19" s="201" t="s">
        <v>36</v>
      </c>
      <c r="L19" s="198">
        <v>17</v>
      </c>
      <c r="M19" s="51" t="s">
        <v>31</v>
      </c>
      <c r="N19" s="204">
        <v>6</v>
      </c>
      <c r="O19" s="51" t="s">
        <v>30</v>
      </c>
      <c r="P19" s="51" t="s">
        <v>35</v>
      </c>
      <c r="Q19" s="207" t="s">
        <v>218</v>
      </c>
      <c r="R19" s="204">
        <v>17</v>
      </c>
      <c r="S19" s="51" t="s">
        <v>31</v>
      </c>
      <c r="T19" s="204">
        <v>10</v>
      </c>
      <c r="U19" s="52" t="s">
        <v>34</v>
      </c>
      <c r="V19" s="204">
        <v>5</v>
      </c>
      <c r="W19" s="53" t="s">
        <v>33</v>
      </c>
      <c r="AZ19">
        <f>IF(I19="職長",V19,"")</f>
      </c>
    </row>
    <row r="20" spans="1:52" ht="25.5" customHeight="1">
      <c r="A20" s="319">
        <v>1</v>
      </c>
      <c r="B20" s="320"/>
      <c r="C20" s="325" t="s">
        <v>222</v>
      </c>
      <c r="D20" s="326"/>
      <c r="E20" s="326"/>
      <c r="F20" s="326"/>
      <c r="G20" s="326"/>
      <c r="H20" s="327"/>
      <c r="I20" s="202"/>
      <c r="J20" s="200" t="s">
        <v>217</v>
      </c>
      <c r="K20" s="203" t="s">
        <v>36</v>
      </c>
      <c r="L20" s="204">
        <v>17</v>
      </c>
      <c r="M20" s="54" t="s">
        <v>31</v>
      </c>
      <c r="N20" s="198">
        <v>11</v>
      </c>
      <c r="O20" s="54" t="s">
        <v>30</v>
      </c>
      <c r="P20" s="54" t="s">
        <v>35</v>
      </c>
      <c r="Q20" s="208" t="s">
        <v>36</v>
      </c>
      <c r="R20" s="198">
        <v>18</v>
      </c>
      <c r="S20" s="54" t="s">
        <v>31</v>
      </c>
      <c r="T20" s="198">
        <v>5</v>
      </c>
      <c r="U20" s="55" t="s">
        <v>34</v>
      </c>
      <c r="V20" s="198">
        <v>7</v>
      </c>
      <c r="W20" s="56" t="s">
        <v>33</v>
      </c>
      <c r="AZ20">
        <f aca="true" t="shared" si="0" ref="AZ20:AZ30">IF(I20="職長",V20,"")</f>
      </c>
    </row>
    <row r="21" spans="1:52" ht="25.5" customHeight="1">
      <c r="A21" s="321"/>
      <c r="B21" s="320"/>
      <c r="C21" s="325" t="s">
        <v>224</v>
      </c>
      <c r="D21" s="326"/>
      <c r="E21" s="326"/>
      <c r="F21" s="326"/>
      <c r="G21" s="326"/>
      <c r="H21" s="327"/>
      <c r="I21" s="202"/>
      <c r="J21" s="200" t="s">
        <v>217</v>
      </c>
      <c r="K21" s="203" t="s">
        <v>36</v>
      </c>
      <c r="L21" s="198">
        <v>18</v>
      </c>
      <c r="M21" s="54" t="s">
        <v>31</v>
      </c>
      <c r="N21" s="198">
        <v>6</v>
      </c>
      <c r="O21" s="54" t="s">
        <v>29</v>
      </c>
      <c r="P21" s="54" t="s">
        <v>35</v>
      </c>
      <c r="Q21" s="208" t="s">
        <v>36</v>
      </c>
      <c r="R21" s="198">
        <v>19</v>
      </c>
      <c r="S21" s="54" t="s">
        <v>31</v>
      </c>
      <c r="T21" s="198">
        <v>3</v>
      </c>
      <c r="U21" s="55" t="s">
        <v>34</v>
      </c>
      <c r="V21" s="198">
        <v>10</v>
      </c>
      <c r="W21" s="56" t="s">
        <v>33</v>
      </c>
      <c r="AZ21">
        <f t="shared" si="0"/>
      </c>
    </row>
    <row r="22" spans="1:52" ht="25.5" customHeight="1">
      <c r="A22" s="322" t="s">
        <v>44</v>
      </c>
      <c r="B22" s="323"/>
      <c r="C22" s="325" t="s">
        <v>225</v>
      </c>
      <c r="D22" s="326"/>
      <c r="E22" s="326"/>
      <c r="F22" s="326"/>
      <c r="G22" s="326"/>
      <c r="H22" s="327"/>
      <c r="I22" s="202"/>
      <c r="J22" s="200" t="s">
        <v>217</v>
      </c>
      <c r="K22" s="203" t="s">
        <v>36</v>
      </c>
      <c r="L22" s="198">
        <v>19</v>
      </c>
      <c r="M22" s="54" t="s">
        <v>31</v>
      </c>
      <c r="N22" s="198">
        <v>4</v>
      </c>
      <c r="O22" s="54" t="s">
        <v>29</v>
      </c>
      <c r="P22" s="54" t="s">
        <v>35</v>
      </c>
      <c r="Q22" s="208" t="s">
        <v>36</v>
      </c>
      <c r="R22" s="198">
        <v>19</v>
      </c>
      <c r="S22" s="54" t="s">
        <v>31</v>
      </c>
      <c r="T22" s="198">
        <v>9</v>
      </c>
      <c r="U22" s="55" t="s">
        <v>34</v>
      </c>
      <c r="V22" s="198">
        <v>6</v>
      </c>
      <c r="W22" s="56" t="s">
        <v>33</v>
      </c>
      <c r="AZ22">
        <f t="shared" si="0"/>
      </c>
    </row>
    <row r="23" spans="1:52" ht="25.5" customHeight="1">
      <c r="A23" s="324"/>
      <c r="B23" s="323"/>
      <c r="C23" s="325" t="s">
        <v>226</v>
      </c>
      <c r="D23" s="326"/>
      <c r="E23" s="326"/>
      <c r="F23" s="326"/>
      <c r="G23" s="326"/>
      <c r="H23" s="327"/>
      <c r="I23" s="202"/>
      <c r="J23" s="200" t="s">
        <v>217</v>
      </c>
      <c r="K23" s="203" t="s">
        <v>36</v>
      </c>
      <c r="L23" s="198">
        <v>19</v>
      </c>
      <c r="M23" s="54" t="s">
        <v>31</v>
      </c>
      <c r="N23" s="198">
        <v>10</v>
      </c>
      <c r="O23" s="54" t="s">
        <v>29</v>
      </c>
      <c r="P23" s="54" t="s">
        <v>35</v>
      </c>
      <c r="Q23" s="208" t="s">
        <v>36</v>
      </c>
      <c r="R23" s="198">
        <v>20</v>
      </c>
      <c r="S23" s="54" t="s">
        <v>31</v>
      </c>
      <c r="T23" s="198">
        <v>3</v>
      </c>
      <c r="U23" s="55" t="s">
        <v>34</v>
      </c>
      <c r="V23" s="198">
        <v>6</v>
      </c>
      <c r="W23" s="56" t="s">
        <v>33</v>
      </c>
      <c r="AZ23">
        <f t="shared" si="0"/>
      </c>
    </row>
    <row r="24" spans="1:52" ht="25.5" customHeight="1">
      <c r="A24" s="31"/>
      <c r="B24" s="21"/>
      <c r="C24" s="325" t="s">
        <v>227</v>
      </c>
      <c r="D24" s="326"/>
      <c r="E24" s="326"/>
      <c r="F24" s="326"/>
      <c r="G24" s="326"/>
      <c r="H24" s="327"/>
      <c r="I24" s="202"/>
      <c r="J24" s="200" t="s">
        <v>217</v>
      </c>
      <c r="K24" s="203" t="s">
        <v>36</v>
      </c>
      <c r="L24" s="198">
        <v>20</v>
      </c>
      <c r="M24" s="54" t="s">
        <v>31</v>
      </c>
      <c r="N24" s="198">
        <v>4</v>
      </c>
      <c r="O24" s="54" t="s">
        <v>29</v>
      </c>
      <c r="P24" s="54" t="s">
        <v>35</v>
      </c>
      <c r="Q24" s="208" t="s">
        <v>36</v>
      </c>
      <c r="R24" s="198">
        <v>21</v>
      </c>
      <c r="S24" s="54" t="s">
        <v>31</v>
      </c>
      <c r="T24" s="198">
        <v>1</v>
      </c>
      <c r="U24" s="55" t="s">
        <v>34</v>
      </c>
      <c r="V24" s="198">
        <v>10</v>
      </c>
      <c r="W24" s="56" t="s">
        <v>33</v>
      </c>
      <c r="AZ24">
        <f t="shared" si="0"/>
      </c>
    </row>
    <row r="25" spans="1:52" ht="25.5" customHeight="1">
      <c r="A25" s="31"/>
      <c r="B25" s="21"/>
      <c r="C25" s="325" t="s">
        <v>228</v>
      </c>
      <c r="D25" s="326"/>
      <c r="E25" s="326"/>
      <c r="F25" s="326"/>
      <c r="G25" s="326"/>
      <c r="H25" s="327"/>
      <c r="I25" s="202"/>
      <c r="J25" s="200" t="s">
        <v>217</v>
      </c>
      <c r="K25" s="203" t="s">
        <v>36</v>
      </c>
      <c r="L25" s="198">
        <v>21</v>
      </c>
      <c r="M25" s="54" t="s">
        <v>31</v>
      </c>
      <c r="N25" s="198">
        <v>2</v>
      </c>
      <c r="O25" s="54" t="s">
        <v>29</v>
      </c>
      <c r="P25" s="54" t="s">
        <v>35</v>
      </c>
      <c r="Q25" s="208" t="s">
        <v>36</v>
      </c>
      <c r="R25" s="198">
        <v>22</v>
      </c>
      <c r="S25" s="54" t="s">
        <v>31</v>
      </c>
      <c r="T25" s="198">
        <v>3</v>
      </c>
      <c r="U25" s="55" t="s">
        <v>34</v>
      </c>
      <c r="V25" s="198">
        <v>14</v>
      </c>
      <c r="W25" s="56" t="s">
        <v>33</v>
      </c>
      <c r="AZ25">
        <f t="shared" si="0"/>
      </c>
    </row>
    <row r="26" spans="1:52" ht="25.5" customHeight="1">
      <c r="A26" s="319">
        <v>2</v>
      </c>
      <c r="B26" s="320"/>
      <c r="C26" s="325" t="s">
        <v>229</v>
      </c>
      <c r="D26" s="326"/>
      <c r="E26" s="326"/>
      <c r="F26" s="326"/>
      <c r="G26" s="326"/>
      <c r="H26" s="327"/>
      <c r="I26" s="202"/>
      <c r="J26" s="200" t="s">
        <v>217</v>
      </c>
      <c r="K26" s="203" t="s">
        <v>36</v>
      </c>
      <c r="L26" s="198">
        <v>22</v>
      </c>
      <c r="M26" s="54" t="s">
        <v>31</v>
      </c>
      <c r="N26" s="198">
        <v>4</v>
      </c>
      <c r="O26" s="54" t="s">
        <v>29</v>
      </c>
      <c r="P26" s="54" t="s">
        <v>35</v>
      </c>
      <c r="Q26" s="208" t="s">
        <v>36</v>
      </c>
      <c r="R26" s="198">
        <v>24</v>
      </c>
      <c r="S26" s="54" t="s">
        <v>31</v>
      </c>
      <c r="T26" s="198">
        <v>5</v>
      </c>
      <c r="U26" s="55" t="s">
        <v>34</v>
      </c>
      <c r="V26" s="198">
        <v>26</v>
      </c>
      <c r="W26" s="56" t="s">
        <v>33</v>
      </c>
      <c r="AZ26">
        <f t="shared" si="0"/>
      </c>
    </row>
    <row r="27" spans="1:52" ht="25.5" customHeight="1">
      <c r="A27" s="321"/>
      <c r="B27" s="320"/>
      <c r="C27" s="325" t="s">
        <v>230</v>
      </c>
      <c r="D27" s="326"/>
      <c r="E27" s="326"/>
      <c r="F27" s="326"/>
      <c r="G27" s="326"/>
      <c r="H27" s="327"/>
      <c r="I27" s="202"/>
      <c r="J27" s="200" t="s">
        <v>217</v>
      </c>
      <c r="K27" s="203" t="s">
        <v>36</v>
      </c>
      <c r="L27" s="198">
        <v>24</v>
      </c>
      <c r="M27" s="54" t="s">
        <v>31</v>
      </c>
      <c r="N27" s="198">
        <v>6</v>
      </c>
      <c r="O27" s="54" t="s">
        <v>29</v>
      </c>
      <c r="P27" s="54" t="s">
        <v>35</v>
      </c>
      <c r="Q27" s="208" t="s">
        <v>36</v>
      </c>
      <c r="R27" s="198">
        <v>26</v>
      </c>
      <c r="S27" s="54" t="s">
        <v>31</v>
      </c>
      <c r="T27" s="198">
        <v>5</v>
      </c>
      <c r="U27" s="55" t="s">
        <v>34</v>
      </c>
      <c r="V27" s="198">
        <v>24</v>
      </c>
      <c r="W27" s="56" t="s">
        <v>33</v>
      </c>
      <c r="AZ27">
        <f t="shared" si="0"/>
      </c>
    </row>
    <row r="28" spans="1:52" ht="25.5" customHeight="1">
      <c r="A28" s="322" t="s">
        <v>54</v>
      </c>
      <c r="B28" s="355"/>
      <c r="C28" s="325" t="s">
        <v>231</v>
      </c>
      <c r="D28" s="326"/>
      <c r="E28" s="326"/>
      <c r="F28" s="326"/>
      <c r="G28" s="326"/>
      <c r="H28" s="327"/>
      <c r="I28" s="205" t="s">
        <v>216</v>
      </c>
      <c r="J28" s="200" t="s">
        <v>217</v>
      </c>
      <c r="K28" s="203" t="s">
        <v>36</v>
      </c>
      <c r="L28" s="198">
        <v>26</v>
      </c>
      <c r="M28" s="54" t="s">
        <v>31</v>
      </c>
      <c r="N28" s="198">
        <v>6</v>
      </c>
      <c r="O28" s="54" t="s">
        <v>29</v>
      </c>
      <c r="P28" s="54" t="s">
        <v>35</v>
      </c>
      <c r="Q28" s="208" t="s">
        <v>36</v>
      </c>
      <c r="R28" s="198">
        <v>27</v>
      </c>
      <c r="S28" s="54" t="s">
        <v>31</v>
      </c>
      <c r="T28" s="198">
        <v>3</v>
      </c>
      <c r="U28" s="55" t="s">
        <v>34</v>
      </c>
      <c r="V28" s="198">
        <v>10</v>
      </c>
      <c r="W28" s="56" t="s">
        <v>33</v>
      </c>
      <c r="AZ28">
        <f t="shared" si="0"/>
        <v>10</v>
      </c>
    </row>
    <row r="29" spans="1:52" ht="25.5" customHeight="1">
      <c r="A29" s="356"/>
      <c r="B29" s="355"/>
      <c r="C29" s="325" t="s">
        <v>232</v>
      </c>
      <c r="D29" s="326"/>
      <c r="E29" s="326"/>
      <c r="F29" s="326"/>
      <c r="G29" s="326"/>
      <c r="H29" s="327"/>
      <c r="I29" s="205" t="s">
        <v>216</v>
      </c>
      <c r="J29" s="200" t="s">
        <v>217</v>
      </c>
      <c r="K29" s="203" t="s">
        <v>36</v>
      </c>
      <c r="L29" s="198">
        <v>27</v>
      </c>
      <c r="M29" s="54" t="s">
        <v>31</v>
      </c>
      <c r="N29" s="198">
        <v>4</v>
      </c>
      <c r="O29" s="54" t="s">
        <v>29</v>
      </c>
      <c r="P29" s="54" t="s">
        <v>35</v>
      </c>
      <c r="Q29" s="208" t="s">
        <v>36</v>
      </c>
      <c r="R29" s="198">
        <v>28</v>
      </c>
      <c r="S29" s="54" t="s">
        <v>31</v>
      </c>
      <c r="T29" s="198">
        <v>3</v>
      </c>
      <c r="U29" s="55" t="s">
        <v>34</v>
      </c>
      <c r="V29" s="198">
        <v>12</v>
      </c>
      <c r="W29" s="56" t="s">
        <v>33</v>
      </c>
      <c r="AZ29">
        <f t="shared" si="0"/>
        <v>12</v>
      </c>
    </row>
    <row r="30" spans="1:52" ht="25.5" customHeight="1">
      <c r="A30" s="32"/>
      <c r="B30" s="26"/>
      <c r="C30" s="325" t="s">
        <v>233</v>
      </c>
      <c r="D30" s="326"/>
      <c r="E30" s="326"/>
      <c r="F30" s="326"/>
      <c r="G30" s="326"/>
      <c r="H30" s="327"/>
      <c r="I30" s="205" t="s">
        <v>216</v>
      </c>
      <c r="J30" s="200" t="s">
        <v>217</v>
      </c>
      <c r="K30" s="203" t="s">
        <v>36</v>
      </c>
      <c r="L30" s="206">
        <v>28</v>
      </c>
      <c r="M30" s="57" t="s">
        <v>31</v>
      </c>
      <c r="N30" s="206">
        <v>4</v>
      </c>
      <c r="O30" s="57" t="s">
        <v>29</v>
      </c>
      <c r="P30" s="57" t="s">
        <v>35</v>
      </c>
      <c r="Q30" s="209" t="s">
        <v>36</v>
      </c>
      <c r="R30" s="206">
        <v>30</v>
      </c>
      <c r="S30" s="57" t="s">
        <v>31</v>
      </c>
      <c r="T30" s="206">
        <v>3</v>
      </c>
      <c r="U30" s="58" t="s">
        <v>34</v>
      </c>
      <c r="V30" s="206">
        <v>24</v>
      </c>
      <c r="W30" s="59" t="s">
        <v>33</v>
      </c>
      <c r="AZ30">
        <f t="shared" si="0"/>
        <v>24</v>
      </c>
    </row>
    <row r="31" spans="1:55" ht="18" customHeight="1">
      <c r="A31" s="10"/>
      <c r="B31" s="10"/>
      <c r="C31" s="10"/>
      <c r="D31" s="10"/>
      <c r="E31" s="10"/>
      <c r="F31" s="10"/>
      <c r="G31" s="10"/>
      <c r="H31" s="10"/>
      <c r="I31" s="10"/>
      <c r="J31" s="10"/>
      <c r="K31" s="35"/>
      <c r="L31" s="27"/>
      <c r="M31" s="27"/>
      <c r="N31" s="27"/>
      <c r="O31" s="27"/>
      <c r="P31" s="27"/>
      <c r="Q31" s="27"/>
      <c r="R31" s="27"/>
      <c r="S31" s="36" t="s">
        <v>42</v>
      </c>
      <c r="T31" s="177">
        <f>AV32</f>
        <v>12</v>
      </c>
      <c r="U31" s="28" t="s">
        <v>31</v>
      </c>
      <c r="V31" s="177">
        <f>AX32</f>
        <v>10</v>
      </c>
      <c r="W31" s="29" t="s">
        <v>41</v>
      </c>
      <c r="AU31">
        <f>SUM(V19:V30)</f>
        <v>154</v>
      </c>
      <c r="AV31">
        <f>ROUND(AU31/12,1)</f>
        <v>12.8</v>
      </c>
      <c r="AX31">
        <f>MOD(AV31,1)</f>
        <v>0.8000000000000007</v>
      </c>
      <c r="AZ31">
        <f>SUM(AZ19:AZ30)</f>
        <v>46</v>
      </c>
      <c r="BA31">
        <f>ROUND(AZ31/12,1)</f>
        <v>3.8</v>
      </c>
      <c r="BC31">
        <f>MOD(BA31,1)</f>
        <v>0.7999999999999998</v>
      </c>
    </row>
    <row r="32" spans="1:56" ht="18" customHeight="1">
      <c r="A32" s="10"/>
      <c r="B32" s="10"/>
      <c r="C32" s="10"/>
      <c r="D32" s="10"/>
      <c r="E32" s="10"/>
      <c r="F32" s="10"/>
      <c r="G32" s="10"/>
      <c r="H32" s="10"/>
      <c r="I32" s="210" t="s">
        <v>251</v>
      </c>
      <c r="J32" s="10"/>
      <c r="K32" s="37"/>
      <c r="L32" s="25"/>
      <c r="M32" s="25"/>
      <c r="N32" s="25"/>
      <c r="O32" s="25"/>
      <c r="P32" s="25"/>
      <c r="Q32" s="25"/>
      <c r="R32" s="25"/>
      <c r="S32" s="34" t="s">
        <v>43</v>
      </c>
      <c r="T32" s="178">
        <f>BA32</f>
        <v>3</v>
      </c>
      <c r="U32" s="33" t="s">
        <v>31</v>
      </c>
      <c r="V32" s="178">
        <f>BC32</f>
        <v>10</v>
      </c>
      <c r="W32" s="30" t="s">
        <v>33</v>
      </c>
      <c r="AU32" s="176" t="s">
        <v>243</v>
      </c>
      <c r="AV32">
        <f>ROUNDDOWN(AV31,0)</f>
        <v>12</v>
      </c>
      <c r="AW32" t="s">
        <v>239</v>
      </c>
      <c r="AX32">
        <f>ROUND(AX31*$BC$17,0)</f>
        <v>10</v>
      </c>
      <c r="AY32" t="s">
        <v>241</v>
      </c>
      <c r="AZ32" s="176" t="s">
        <v>245</v>
      </c>
      <c r="BA32">
        <f>ROUNDDOWN(BA31,0)</f>
        <v>3</v>
      </c>
      <c r="BB32" t="s">
        <v>239</v>
      </c>
      <c r="BC32">
        <f>ROUND(BC31*$BC$17,0)</f>
        <v>10</v>
      </c>
      <c r="BD32" t="s">
        <v>241</v>
      </c>
    </row>
    <row r="33" spans="1:23" ht="18" customHeight="1">
      <c r="A33" s="357" t="s">
        <v>49</v>
      </c>
      <c r="B33" s="358"/>
      <c r="C33" s="358"/>
      <c r="D33" s="358"/>
      <c r="E33" s="358"/>
      <c r="F33" s="358"/>
      <c r="G33" s="358"/>
      <c r="H33" s="358"/>
      <c r="I33" s="359"/>
      <c r="J33" s="21"/>
      <c r="K33" s="10"/>
      <c r="L33" s="10"/>
      <c r="M33" s="10"/>
      <c r="N33" s="10"/>
      <c r="O33" s="10"/>
      <c r="P33" s="10"/>
      <c r="Q33" s="10"/>
      <c r="R33" s="10"/>
      <c r="S33" s="10"/>
      <c r="T33" s="10"/>
      <c r="U33" s="10"/>
      <c r="V33" s="10"/>
      <c r="W33" s="10"/>
    </row>
    <row r="34" spans="1:23" ht="11.25" customHeight="1">
      <c r="A34" s="61"/>
      <c r="B34" s="61"/>
      <c r="C34" s="61"/>
      <c r="D34" s="61"/>
      <c r="E34" s="61"/>
      <c r="F34" s="61"/>
      <c r="G34" s="61"/>
      <c r="H34" s="61"/>
      <c r="I34" s="61"/>
      <c r="J34" s="10"/>
      <c r="K34" s="10"/>
      <c r="L34" s="10"/>
      <c r="M34" s="10"/>
      <c r="N34" s="10"/>
      <c r="O34" s="10"/>
      <c r="P34" s="10"/>
      <c r="Q34" s="10"/>
      <c r="R34" s="10"/>
      <c r="S34" s="10"/>
      <c r="T34" s="10"/>
      <c r="U34" s="10"/>
      <c r="V34" s="10"/>
      <c r="W34" s="10"/>
    </row>
    <row r="35" spans="1:23" ht="13.5">
      <c r="A35" s="10" t="s">
        <v>53</v>
      </c>
      <c r="B35" s="10"/>
      <c r="C35" s="10"/>
      <c r="D35" s="10"/>
      <c r="E35" s="10"/>
      <c r="F35" s="10"/>
      <c r="G35" s="10"/>
      <c r="H35" s="10"/>
      <c r="I35" s="10"/>
      <c r="J35" s="10"/>
      <c r="K35" s="10"/>
      <c r="L35" s="10"/>
      <c r="M35" s="10"/>
      <c r="N35" s="10"/>
      <c r="O35" s="10"/>
      <c r="P35" s="10"/>
      <c r="Q35" s="10"/>
      <c r="R35" s="10"/>
      <c r="S35" s="10"/>
      <c r="T35" s="10"/>
      <c r="U35" s="10"/>
      <c r="V35" s="10"/>
      <c r="W35" s="10"/>
    </row>
    <row r="36" spans="1:23" ht="30" customHeight="1">
      <c r="A36" s="10"/>
      <c r="B36" s="10"/>
      <c r="C36" s="10"/>
      <c r="D36" s="10"/>
      <c r="E36" s="10"/>
      <c r="F36" s="10"/>
      <c r="G36" s="10"/>
      <c r="H36" s="10"/>
      <c r="I36" s="10"/>
      <c r="J36" s="10"/>
      <c r="L36" s="63" t="s">
        <v>47</v>
      </c>
      <c r="M36" s="60"/>
      <c r="N36" s="360"/>
      <c r="O36" s="361"/>
      <c r="P36" s="361"/>
      <c r="Q36" s="361"/>
      <c r="R36" s="361"/>
      <c r="S36" s="361"/>
      <c r="T36" s="361"/>
      <c r="U36" s="361"/>
      <c r="V36" s="60" t="s">
        <v>46</v>
      </c>
      <c r="W36" s="10"/>
    </row>
    <row r="37" spans="1:23" ht="18.75" customHeight="1">
      <c r="A37" s="38" t="s">
        <v>72</v>
      </c>
      <c r="B37" s="38"/>
      <c r="C37" s="38"/>
      <c r="D37" s="38"/>
      <c r="E37" s="38"/>
      <c r="F37" s="38"/>
      <c r="G37" s="38"/>
      <c r="H37" s="38"/>
      <c r="I37" s="38"/>
      <c r="J37" s="38"/>
      <c r="K37" s="38"/>
      <c r="L37" s="38"/>
      <c r="M37" s="38"/>
      <c r="N37" s="38"/>
      <c r="O37" s="38"/>
      <c r="P37" s="38"/>
      <c r="Q37" s="38"/>
      <c r="R37" s="38"/>
      <c r="S37" s="38"/>
      <c r="T37" s="38"/>
      <c r="U37" s="38"/>
      <c r="V37" s="38"/>
      <c r="W37" s="38"/>
    </row>
    <row r="38" spans="1:23" ht="18.75" customHeight="1">
      <c r="A38" s="38" t="s">
        <v>73</v>
      </c>
      <c r="B38" s="38"/>
      <c r="C38" s="38"/>
      <c r="D38" s="38"/>
      <c r="E38" s="38"/>
      <c r="F38" s="38"/>
      <c r="G38" s="38"/>
      <c r="H38" s="38"/>
      <c r="I38" s="38"/>
      <c r="J38" s="38"/>
      <c r="K38" s="38"/>
      <c r="L38" s="10"/>
      <c r="M38" s="10"/>
      <c r="N38" s="10"/>
      <c r="O38" s="10"/>
      <c r="P38" s="10"/>
      <c r="Q38" s="10"/>
      <c r="R38" s="10"/>
      <c r="S38" s="24" t="s">
        <v>51</v>
      </c>
      <c r="T38" s="197">
        <v>1</v>
      </c>
      <c r="U38" s="62" t="s">
        <v>52</v>
      </c>
      <c r="V38" s="194">
        <v>1</v>
      </c>
      <c r="W38" s="10" t="s">
        <v>50</v>
      </c>
    </row>
    <row r="39" spans="1:23" ht="13.5">
      <c r="A39" s="10"/>
      <c r="B39" s="10"/>
      <c r="C39" s="10"/>
      <c r="D39" s="10"/>
      <c r="E39" s="10"/>
      <c r="F39" s="10"/>
      <c r="G39" s="10"/>
      <c r="H39" s="10"/>
      <c r="I39" s="10"/>
      <c r="J39" s="10"/>
      <c r="K39" s="10"/>
      <c r="L39" s="10"/>
      <c r="M39" s="10"/>
      <c r="N39" s="10"/>
      <c r="O39" s="10"/>
      <c r="P39" s="10"/>
      <c r="Q39" s="10"/>
      <c r="R39" s="10"/>
      <c r="S39" s="10"/>
      <c r="T39" s="10"/>
      <c r="U39" s="10"/>
      <c r="V39" s="10"/>
      <c r="W39" s="10"/>
    </row>
    <row r="40" spans="1:23" ht="13.5">
      <c r="A40" s="10"/>
      <c r="B40" s="10"/>
      <c r="C40" s="10"/>
      <c r="D40" s="10"/>
      <c r="E40" s="10"/>
      <c r="F40" s="10"/>
      <c r="G40" s="10"/>
      <c r="H40" s="10"/>
      <c r="I40" s="10"/>
      <c r="J40" s="10"/>
      <c r="K40" s="10"/>
      <c r="L40" s="10"/>
      <c r="M40" s="10"/>
      <c r="N40" s="10"/>
      <c r="O40" s="10"/>
      <c r="P40" s="10"/>
      <c r="Q40" s="10"/>
      <c r="R40" s="10"/>
      <c r="S40" s="10"/>
      <c r="T40" s="10"/>
      <c r="U40" s="10"/>
      <c r="V40" s="10"/>
      <c r="W40" s="10"/>
    </row>
    <row r="41" spans="1:23" ht="13.5">
      <c r="A41" s="10"/>
      <c r="B41" s="10"/>
      <c r="C41" s="10"/>
      <c r="D41" s="10"/>
      <c r="E41" s="10"/>
      <c r="F41" s="10"/>
      <c r="G41" s="10"/>
      <c r="H41" s="10"/>
      <c r="I41" s="10"/>
      <c r="J41" s="10"/>
      <c r="K41" s="10"/>
      <c r="L41" s="10"/>
      <c r="M41" s="10"/>
      <c r="N41" s="10"/>
      <c r="O41" s="10"/>
      <c r="P41" s="10"/>
      <c r="Q41" s="10"/>
      <c r="R41" s="10"/>
      <c r="S41" s="10"/>
      <c r="T41" s="10"/>
      <c r="U41" s="10"/>
      <c r="V41" s="10"/>
      <c r="W41" s="10"/>
    </row>
    <row r="42" spans="1:23" ht="13.5">
      <c r="A42" s="10"/>
      <c r="B42" s="10"/>
      <c r="C42" s="10"/>
      <c r="D42" s="10"/>
      <c r="E42" s="10"/>
      <c r="F42" s="10"/>
      <c r="G42" s="10"/>
      <c r="H42" s="10"/>
      <c r="I42" s="10"/>
      <c r="J42" s="10"/>
      <c r="K42" s="10"/>
      <c r="L42" s="10"/>
      <c r="M42" s="10"/>
      <c r="N42" s="10"/>
      <c r="O42" s="10"/>
      <c r="P42" s="10"/>
      <c r="Q42" s="10"/>
      <c r="R42" s="10"/>
      <c r="S42" s="10"/>
      <c r="T42" s="10"/>
      <c r="U42" s="10"/>
      <c r="V42" s="10"/>
      <c r="W42" s="10"/>
    </row>
    <row r="43" spans="1:23" ht="13.5">
      <c r="A43" s="10"/>
      <c r="B43" s="10"/>
      <c r="C43" s="10"/>
      <c r="D43" s="10"/>
      <c r="E43" s="10"/>
      <c r="F43" s="10"/>
      <c r="G43" s="10"/>
      <c r="H43" s="10"/>
      <c r="I43" s="10"/>
      <c r="J43" s="10"/>
      <c r="K43" s="10"/>
      <c r="L43" s="10"/>
      <c r="M43" s="10"/>
      <c r="N43" s="10"/>
      <c r="O43" s="10"/>
      <c r="P43" s="10"/>
      <c r="Q43" s="10"/>
      <c r="R43" s="10"/>
      <c r="S43" s="10"/>
      <c r="T43" s="10"/>
      <c r="U43" s="10"/>
      <c r="V43" s="10"/>
      <c r="W43" s="10"/>
    </row>
    <row r="44" spans="1:23" ht="13.5">
      <c r="A44" s="10"/>
      <c r="B44" s="10"/>
      <c r="C44" s="10"/>
      <c r="D44" s="10"/>
      <c r="E44" s="10"/>
      <c r="F44" s="10"/>
      <c r="G44" s="10"/>
      <c r="H44" s="10"/>
      <c r="I44" s="10"/>
      <c r="J44" s="10"/>
      <c r="K44" s="10"/>
      <c r="L44" s="10"/>
      <c r="M44" s="10"/>
      <c r="N44" s="10"/>
      <c r="O44" s="10"/>
      <c r="P44" s="10"/>
      <c r="Q44" s="10"/>
      <c r="R44" s="10"/>
      <c r="S44" s="10"/>
      <c r="T44" s="10"/>
      <c r="U44" s="10"/>
      <c r="V44" s="10"/>
      <c r="W44" s="10"/>
    </row>
    <row r="45" spans="1:23" ht="13.5">
      <c r="A45" s="10"/>
      <c r="B45" s="10"/>
      <c r="C45" s="10"/>
      <c r="D45" s="10"/>
      <c r="E45" s="10"/>
      <c r="F45" s="10"/>
      <c r="G45" s="10"/>
      <c r="H45" s="10"/>
      <c r="I45" s="10"/>
      <c r="J45" s="10"/>
      <c r="K45" s="10"/>
      <c r="L45" s="10"/>
      <c r="M45" s="10"/>
      <c r="N45" s="10"/>
      <c r="O45" s="10"/>
      <c r="P45" s="10"/>
      <c r="Q45" s="10"/>
      <c r="R45" s="10"/>
      <c r="S45" s="10"/>
      <c r="T45" s="10"/>
      <c r="U45" s="10"/>
      <c r="V45" s="10"/>
      <c r="W45" s="10"/>
    </row>
    <row r="46" spans="1:23" ht="13.5">
      <c r="A46" s="10"/>
      <c r="B46" s="10"/>
      <c r="C46" s="10"/>
      <c r="D46" s="10"/>
      <c r="E46" s="10"/>
      <c r="F46" s="10"/>
      <c r="G46" s="10"/>
      <c r="H46" s="10"/>
      <c r="I46" s="10"/>
      <c r="J46" s="10"/>
      <c r="K46" s="10"/>
      <c r="L46" s="10"/>
      <c r="M46" s="10"/>
      <c r="N46" s="10"/>
      <c r="O46" s="10"/>
      <c r="P46" s="10"/>
      <c r="Q46" s="10"/>
      <c r="R46" s="10"/>
      <c r="S46" s="10"/>
      <c r="T46" s="10"/>
      <c r="U46" s="10"/>
      <c r="V46" s="10"/>
      <c r="W46" s="10"/>
    </row>
    <row r="47" spans="1:23" ht="13.5">
      <c r="A47" s="10"/>
      <c r="B47" s="10"/>
      <c r="C47" s="10"/>
      <c r="D47" s="10"/>
      <c r="E47" s="10"/>
      <c r="F47" s="10"/>
      <c r="G47" s="10"/>
      <c r="H47" s="10"/>
      <c r="I47" s="10"/>
      <c r="J47" s="10"/>
      <c r="K47" s="10"/>
      <c r="L47" s="10"/>
      <c r="M47" s="10"/>
      <c r="N47" s="10"/>
      <c r="O47" s="10"/>
      <c r="P47" s="10"/>
      <c r="Q47" s="10"/>
      <c r="R47" s="10"/>
      <c r="S47" s="10"/>
      <c r="T47" s="10"/>
      <c r="U47" s="10"/>
      <c r="V47" s="10"/>
      <c r="W47" s="10"/>
    </row>
    <row r="48" spans="1:23" ht="13.5">
      <c r="A48" s="10"/>
      <c r="B48" s="10"/>
      <c r="C48" s="10"/>
      <c r="D48" s="10"/>
      <c r="E48" s="10"/>
      <c r="F48" s="10"/>
      <c r="G48" s="10"/>
      <c r="H48" s="10"/>
      <c r="I48" s="10"/>
      <c r="J48" s="10"/>
      <c r="K48" s="10"/>
      <c r="L48" s="10"/>
      <c r="M48" s="10"/>
      <c r="N48" s="10"/>
      <c r="O48" s="10"/>
      <c r="P48" s="10"/>
      <c r="Q48" s="10"/>
      <c r="R48" s="10"/>
      <c r="S48" s="10"/>
      <c r="T48" s="10"/>
      <c r="U48" s="10"/>
      <c r="V48" s="10"/>
      <c r="W48" s="10"/>
    </row>
    <row r="49" spans="1:23" ht="13.5">
      <c r="A49" s="10"/>
      <c r="B49" s="10"/>
      <c r="C49" s="10"/>
      <c r="D49" s="10"/>
      <c r="E49" s="10"/>
      <c r="F49" s="10"/>
      <c r="G49" s="10"/>
      <c r="H49" s="10"/>
      <c r="I49" s="10"/>
      <c r="J49" s="10"/>
      <c r="K49" s="10"/>
      <c r="L49" s="10"/>
      <c r="M49" s="10"/>
      <c r="N49" s="10"/>
      <c r="O49" s="10"/>
      <c r="P49" s="10"/>
      <c r="Q49" s="10"/>
      <c r="R49" s="10"/>
      <c r="S49" s="10"/>
      <c r="T49" s="10"/>
      <c r="U49" s="10"/>
      <c r="V49" s="10"/>
      <c r="W49" s="10"/>
    </row>
    <row r="50" spans="1:23" ht="13.5">
      <c r="A50" s="10"/>
      <c r="B50" s="10"/>
      <c r="C50" s="10"/>
      <c r="D50" s="10"/>
      <c r="E50" s="10"/>
      <c r="F50" s="10"/>
      <c r="G50" s="10"/>
      <c r="H50" s="10"/>
      <c r="I50" s="10"/>
      <c r="J50" s="10"/>
      <c r="K50" s="10"/>
      <c r="L50" s="10"/>
      <c r="M50" s="10"/>
      <c r="N50" s="10"/>
      <c r="O50" s="10"/>
      <c r="P50" s="10"/>
      <c r="Q50" s="10"/>
      <c r="R50" s="10"/>
      <c r="S50" s="10"/>
      <c r="T50" s="10"/>
      <c r="U50" s="10"/>
      <c r="V50" s="10"/>
      <c r="W50" s="10"/>
    </row>
    <row r="51" spans="1:23" ht="13.5">
      <c r="A51" s="10"/>
      <c r="B51" s="10"/>
      <c r="C51" s="10"/>
      <c r="D51" s="10"/>
      <c r="E51" s="10"/>
      <c r="F51" s="10"/>
      <c r="G51" s="10"/>
      <c r="H51" s="10"/>
      <c r="I51" s="10"/>
      <c r="J51" s="10"/>
      <c r="K51" s="10"/>
      <c r="L51" s="10"/>
      <c r="M51" s="10"/>
      <c r="N51" s="10"/>
      <c r="O51" s="10"/>
      <c r="P51" s="10"/>
      <c r="Q51" s="10"/>
      <c r="R51" s="10"/>
      <c r="S51" s="10"/>
      <c r="T51" s="10"/>
      <c r="U51" s="10"/>
      <c r="V51" s="10"/>
      <c r="W51" s="10"/>
    </row>
    <row r="52" spans="1:23" ht="13.5">
      <c r="A52" s="10"/>
      <c r="B52" s="10"/>
      <c r="C52" s="10"/>
      <c r="D52" s="10"/>
      <c r="E52" s="10"/>
      <c r="F52" s="10"/>
      <c r="G52" s="10"/>
      <c r="H52" s="10"/>
      <c r="I52" s="10"/>
      <c r="J52" s="10"/>
      <c r="K52" s="10"/>
      <c r="L52" s="10"/>
      <c r="M52" s="10"/>
      <c r="N52" s="10"/>
      <c r="O52" s="10"/>
      <c r="P52" s="10"/>
      <c r="Q52" s="10"/>
      <c r="R52" s="10"/>
      <c r="S52" s="10"/>
      <c r="T52" s="10"/>
      <c r="U52" s="10"/>
      <c r="V52" s="10"/>
      <c r="W52" s="10"/>
    </row>
  </sheetData>
  <sheetProtection/>
  <mergeCells count="32">
    <mergeCell ref="C28:H28"/>
    <mergeCell ref="C29:H29"/>
    <mergeCell ref="C24:H24"/>
    <mergeCell ref="A28:B29"/>
    <mergeCell ref="A33:I33"/>
    <mergeCell ref="N36:U36"/>
    <mergeCell ref="C30:H30"/>
    <mergeCell ref="C25:H25"/>
    <mergeCell ref="C26:H26"/>
    <mergeCell ref="C27:H27"/>
    <mergeCell ref="A1:W1"/>
    <mergeCell ref="K17:W18"/>
    <mergeCell ref="A17:B18"/>
    <mergeCell ref="K11:O11"/>
    <mergeCell ref="A11:D11"/>
    <mergeCell ref="C17:H18"/>
    <mergeCell ref="J17:J18"/>
    <mergeCell ref="P11:Q11"/>
    <mergeCell ref="C19:H19"/>
    <mergeCell ref="K12:Q12"/>
    <mergeCell ref="E11:J11"/>
    <mergeCell ref="E12:J12"/>
    <mergeCell ref="R12:W12"/>
    <mergeCell ref="A20:B21"/>
    <mergeCell ref="A12:D12"/>
    <mergeCell ref="I17:I18"/>
    <mergeCell ref="A26:B27"/>
    <mergeCell ref="A22:B23"/>
    <mergeCell ref="C20:H20"/>
    <mergeCell ref="C21:H21"/>
    <mergeCell ref="C22:H22"/>
    <mergeCell ref="C23:H23"/>
  </mergeCells>
  <printOptions/>
  <pageMargins left="0.7086614173228347" right="0.31496062992125984" top="0.7480314960629921" bottom="0.7480314960629921"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BD52"/>
  <sheetViews>
    <sheetView zoomScalePageLayoutView="0" workbookViewId="0" topLeftCell="A1">
      <selection activeCell="AB20" sqref="AB20"/>
    </sheetView>
  </sheetViews>
  <sheetFormatPr defaultColWidth="9.140625" defaultRowHeight="15"/>
  <cols>
    <col min="1" max="8" width="4.00390625" style="0" customWidth="1"/>
    <col min="9" max="9" width="5.28125" style="0" customWidth="1"/>
    <col min="10" max="10" width="8.57421875" style="0" customWidth="1"/>
    <col min="11" max="11" width="2.57421875" style="0" customWidth="1"/>
    <col min="12" max="12" width="4.00390625" style="0" customWidth="1"/>
    <col min="13" max="13" width="2.57421875" style="0" customWidth="1"/>
    <col min="14" max="14" width="4.00390625" style="0" customWidth="1"/>
    <col min="15" max="15" width="2.57421875" style="0" customWidth="1"/>
    <col min="16" max="16" width="2.421875" style="0" customWidth="1"/>
    <col min="17" max="17" width="2.57421875" style="0" customWidth="1"/>
    <col min="18" max="18" width="4.00390625" style="0" customWidth="1"/>
    <col min="19" max="19" width="2.57421875" style="0" customWidth="1"/>
    <col min="20" max="20" width="4.00390625" style="0" customWidth="1"/>
    <col min="21" max="21" width="3.57421875" style="0" customWidth="1"/>
    <col min="22" max="22" width="4.00390625" style="0" customWidth="1"/>
    <col min="23" max="23" width="5.7109375" style="0" customWidth="1"/>
    <col min="24" max="27" width="4.57421875" style="0" customWidth="1"/>
  </cols>
  <sheetData>
    <row r="1" spans="1:23" ht="13.5">
      <c r="A1" s="340" t="s">
        <v>71</v>
      </c>
      <c r="B1" s="340"/>
      <c r="C1" s="340"/>
      <c r="D1" s="340"/>
      <c r="E1" s="340"/>
      <c r="F1" s="340"/>
      <c r="G1" s="340"/>
      <c r="H1" s="340"/>
      <c r="I1" s="340"/>
      <c r="J1" s="340"/>
      <c r="K1" s="340"/>
      <c r="L1" s="340"/>
      <c r="M1" s="340"/>
      <c r="N1" s="340"/>
      <c r="O1" s="340"/>
      <c r="P1" s="340"/>
      <c r="Q1" s="340"/>
      <c r="R1" s="340"/>
      <c r="S1" s="340"/>
      <c r="T1" s="340"/>
      <c r="U1" s="340"/>
      <c r="V1" s="340"/>
      <c r="W1" s="340"/>
    </row>
    <row r="2" spans="1:23" ht="24" customHeight="1">
      <c r="A2" s="365" t="s">
        <v>61</v>
      </c>
      <c r="B2" s="366"/>
      <c r="C2" s="366"/>
      <c r="D2" s="366"/>
      <c r="E2" s="366"/>
      <c r="F2" s="366"/>
      <c r="G2" s="366"/>
      <c r="H2" s="366"/>
      <c r="I2" s="366"/>
      <c r="J2" s="366"/>
      <c r="K2" s="366"/>
      <c r="L2" s="366"/>
      <c r="M2" s="366"/>
      <c r="N2" s="366"/>
      <c r="O2" s="366"/>
      <c r="P2" s="366"/>
      <c r="Q2" s="366"/>
      <c r="R2" s="366"/>
      <c r="S2" s="366"/>
      <c r="T2" s="366"/>
      <c r="U2" s="366"/>
      <c r="V2" s="366"/>
      <c r="W2" s="366"/>
    </row>
    <row r="3" spans="1:23" ht="12.75" customHeight="1">
      <c r="A3" s="10"/>
      <c r="B3" s="10"/>
      <c r="C3" s="10"/>
      <c r="D3" s="10"/>
      <c r="E3" s="10"/>
      <c r="F3" s="10"/>
      <c r="G3" s="10"/>
      <c r="H3" s="10"/>
      <c r="I3" s="10"/>
      <c r="J3" s="10"/>
      <c r="K3" s="10"/>
      <c r="L3" s="10"/>
      <c r="M3" s="10"/>
      <c r="N3" s="10"/>
      <c r="O3" s="10"/>
      <c r="P3" s="10"/>
      <c r="Q3" s="10"/>
      <c r="R3" s="10"/>
      <c r="S3" s="10"/>
      <c r="T3" s="10"/>
      <c r="U3" s="10"/>
      <c r="V3" s="10"/>
      <c r="W3" s="10"/>
    </row>
    <row r="4" spans="2:23" ht="18" customHeight="1">
      <c r="B4" s="10" t="s">
        <v>66</v>
      </c>
      <c r="D4" s="10"/>
      <c r="E4" s="10"/>
      <c r="F4" s="10"/>
      <c r="G4" s="10"/>
      <c r="H4" s="10"/>
      <c r="I4" s="10"/>
      <c r="J4" s="10"/>
      <c r="K4" s="10"/>
      <c r="L4" s="10"/>
      <c r="M4" s="10"/>
      <c r="N4" s="10"/>
      <c r="O4" s="10"/>
      <c r="P4" s="10"/>
      <c r="Q4" s="10"/>
      <c r="R4" s="10"/>
      <c r="S4" s="10"/>
      <c r="T4" s="10"/>
      <c r="U4" s="10"/>
      <c r="V4" s="10"/>
      <c r="W4" s="10"/>
    </row>
    <row r="5" spans="2:23" ht="18" customHeight="1">
      <c r="B5" s="10" t="s">
        <v>24</v>
      </c>
      <c r="D5" s="10"/>
      <c r="E5" s="10"/>
      <c r="F5" s="10"/>
      <c r="G5" s="10"/>
      <c r="H5" s="10"/>
      <c r="I5" s="10"/>
      <c r="J5" s="10"/>
      <c r="K5" s="10"/>
      <c r="L5" s="10"/>
      <c r="M5" s="10"/>
      <c r="N5" s="10"/>
      <c r="O5" s="10"/>
      <c r="P5" s="10"/>
      <c r="Q5" s="10"/>
      <c r="R5" s="10"/>
      <c r="S5" s="10"/>
      <c r="T5" s="10"/>
      <c r="U5" s="10"/>
      <c r="V5" s="10"/>
      <c r="W5" s="10"/>
    </row>
    <row r="6" spans="2:23" ht="21.75" customHeight="1">
      <c r="B6" s="10"/>
      <c r="C6" s="10"/>
      <c r="D6" s="10"/>
      <c r="E6" s="10"/>
      <c r="F6" s="10"/>
      <c r="G6" s="10"/>
      <c r="H6" s="10"/>
      <c r="I6" s="10"/>
      <c r="J6" s="10"/>
      <c r="K6" s="10"/>
      <c r="L6" s="10"/>
      <c r="M6" s="10"/>
      <c r="N6" s="10"/>
      <c r="O6" s="10"/>
      <c r="P6" s="10"/>
      <c r="Q6" s="67" t="s">
        <v>32</v>
      </c>
      <c r="R6" s="10"/>
      <c r="S6" s="65" t="s">
        <v>31</v>
      </c>
      <c r="T6" s="10"/>
      <c r="U6" s="65" t="s">
        <v>30</v>
      </c>
      <c r="V6" s="10"/>
      <c r="W6" s="10" t="s">
        <v>28</v>
      </c>
    </row>
    <row r="7" spans="9:23" ht="21.75" customHeight="1">
      <c r="I7" s="10"/>
      <c r="J7" s="10"/>
      <c r="K7" s="10"/>
      <c r="M7" s="67" t="s">
        <v>37</v>
      </c>
      <c r="N7" s="10"/>
      <c r="O7" s="10"/>
      <c r="P7" s="10"/>
      <c r="Q7" s="10"/>
      <c r="R7" s="10"/>
      <c r="S7" s="10"/>
      <c r="T7" s="10"/>
      <c r="U7" s="10"/>
      <c r="V7" s="10"/>
      <c r="W7" s="10"/>
    </row>
    <row r="8" spans="9:23" ht="21.75" customHeight="1">
      <c r="I8" s="10"/>
      <c r="J8" s="10"/>
      <c r="K8" s="10"/>
      <c r="L8" s="10"/>
      <c r="M8" s="67" t="s">
        <v>38</v>
      </c>
      <c r="N8" s="10"/>
      <c r="O8" s="10"/>
      <c r="P8" s="10"/>
      <c r="Q8" s="10"/>
      <c r="R8" s="10"/>
      <c r="S8" s="10"/>
      <c r="T8" s="10"/>
      <c r="U8" s="10"/>
      <c r="V8" s="10"/>
      <c r="W8" s="10"/>
    </row>
    <row r="9" spans="9:23" ht="21.75" customHeight="1">
      <c r="I9" s="10"/>
      <c r="J9" s="10"/>
      <c r="K9" s="10"/>
      <c r="L9" s="10"/>
      <c r="M9" s="67" t="s">
        <v>39</v>
      </c>
      <c r="N9" s="10"/>
      <c r="O9" s="10"/>
      <c r="P9" s="10"/>
      <c r="Q9" s="10"/>
      <c r="R9" s="10"/>
      <c r="S9" s="10"/>
      <c r="T9" s="10"/>
      <c r="U9" s="10"/>
      <c r="V9" s="10"/>
      <c r="W9" s="10" t="s">
        <v>46</v>
      </c>
    </row>
    <row r="10" spans="1:23" ht="18" customHeight="1">
      <c r="A10" s="10"/>
      <c r="B10" s="10"/>
      <c r="C10" s="10"/>
      <c r="D10" s="10"/>
      <c r="E10" s="10"/>
      <c r="F10" s="10"/>
      <c r="G10" s="10"/>
      <c r="H10" s="10"/>
      <c r="I10" s="10"/>
      <c r="J10" s="10"/>
      <c r="K10" s="10"/>
      <c r="L10" s="10"/>
      <c r="M10" s="10"/>
      <c r="N10" s="10"/>
      <c r="O10" s="10"/>
      <c r="P10" s="10"/>
      <c r="Q10" s="10"/>
      <c r="R10" s="10"/>
      <c r="S10" s="10"/>
      <c r="T10" s="10"/>
      <c r="U10" s="10"/>
      <c r="V10" s="10"/>
      <c r="W10" s="10"/>
    </row>
    <row r="11" spans="1:23" ht="21" customHeight="1">
      <c r="A11" s="335" t="s">
        <v>59</v>
      </c>
      <c r="B11" s="336"/>
      <c r="C11" s="336"/>
      <c r="D11" s="337"/>
      <c r="E11" s="367"/>
      <c r="F11" s="368"/>
      <c r="G11" s="368"/>
      <c r="H11" s="368"/>
      <c r="I11" s="368"/>
      <c r="J11" s="369"/>
      <c r="K11" s="357" t="s">
        <v>58</v>
      </c>
      <c r="L11" s="370"/>
      <c r="M11" s="370"/>
      <c r="N11" s="370"/>
      <c r="O11" s="371"/>
      <c r="P11" s="374"/>
      <c r="Q11" s="375"/>
      <c r="R11" s="42"/>
      <c r="S11" s="54" t="s">
        <v>31</v>
      </c>
      <c r="T11" s="42"/>
      <c r="U11" s="54" t="s">
        <v>30</v>
      </c>
      <c r="V11" s="42"/>
      <c r="W11" s="56" t="s">
        <v>28</v>
      </c>
    </row>
    <row r="12" spans="1:23" ht="21" customHeight="1">
      <c r="A12" s="335" t="s">
        <v>40</v>
      </c>
      <c r="B12" s="336"/>
      <c r="C12" s="336"/>
      <c r="D12" s="337"/>
      <c r="E12" s="367"/>
      <c r="F12" s="368"/>
      <c r="G12" s="368"/>
      <c r="H12" s="368"/>
      <c r="I12" s="368"/>
      <c r="J12" s="369"/>
      <c r="K12" s="328" t="s">
        <v>60</v>
      </c>
      <c r="L12" s="328"/>
      <c r="M12" s="328"/>
      <c r="N12" s="328"/>
      <c r="O12" s="328"/>
      <c r="P12" s="328"/>
      <c r="Q12" s="328"/>
      <c r="R12" s="367"/>
      <c r="S12" s="372"/>
      <c r="T12" s="372"/>
      <c r="U12" s="372"/>
      <c r="V12" s="372"/>
      <c r="W12" s="373"/>
    </row>
    <row r="13" spans="1:23" ht="18" customHeight="1">
      <c r="A13" s="10" t="s">
        <v>55</v>
      </c>
      <c r="B13" s="10"/>
      <c r="C13" s="10"/>
      <c r="D13" s="10"/>
      <c r="E13" s="10"/>
      <c r="F13" s="10"/>
      <c r="G13" s="10"/>
      <c r="H13" s="10"/>
      <c r="I13" s="10"/>
      <c r="J13" s="10"/>
      <c r="K13" s="10"/>
      <c r="L13" s="10"/>
      <c r="M13" s="10"/>
      <c r="N13" s="10"/>
      <c r="O13" s="10"/>
      <c r="P13" s="10"/>
      <c r="Q13" s="10"/>
      <c r="R13" s="10"/>
      <c r="S13" s="10"/>
      <c r="T13" s="10"/>
      <c r="U13" s="10"/>
      <c r="V13" s="10"/>
      <c r="W13" s="10"/>
    </row>
    <row r="14" spans="1:23" ht="18" customHeight="1">
      <c r="A14" s="10" t="s">
        <v>74</v>
      </c>
      <c r="B14" s="10"/>
      <c r="C14" s="10"/>
      <c r="D14" s="10"/>
      <c r="E14" s="10"/>
      <c r="F14" s="10"/>
      <c r="G14" s="10"/>
      <c r="H14" s="10"/>
      <c r="I14" s="10"/>
      <c r="J14" s="10"/>
      <c r="K14" s="10"/>
      <c r="L14" s="10"/>
      <c r="M14" s="10"/>
      <c r="N14" s="10"/>
      <c r="O14" s="10"/>
      <c r="P14" s="10"/>
      <c r="Q14" s="10"/>
      <c r="R14" s="10"/>
      <c r="S14" s="10"/>
      <c r="T14" s="10"/>
      <c r="U14" s="10"/>
      <c r="V14" s="10"/>
      <c r="W14" s="10"/>
    </row>
    <row r="15" spans="1:23" ht="18" customHeight="1">
      <c r="A15" s="10" t="s">
        <v>56</v>
      </c>
      <c r="B15" s="10"/>
      <c r="C15" s="10"/>
      <c r="D15" s="10"/>
      <c r="E15" s="10"/>
      <c r="F15" s="10"/>
      <c r="G15" s="10"/>
      <c r="H15" s="10"/>
      <c r="I15" s="10"/>
      <c r="J15" s="10"/>
      <c r="K15" s="10"/>
      <c r="L15" s="10"/>
      <c r="M15" s="10"/>
      <c r="N15" s="10"/>
      <c r="O15" s="10"/>
      <c r="P15" s="10"/>
      <c r="Q15" s="10"/>
      <c r="R15" s="10"/>
      <c r="S15" s="10"/>
      <c r="T15" s="10"/>
      <c r="U15" s="10"/>
      <c r="V15" s="10"/>
      <c r="W15" s="10"/>
    </row>
    <row r="16" spans="1:23" ht="18" customHeight="1">
      <c r="A16" s="10" t="s">
        <v>57</v>
      </c>
      <c r="B16" s="10"/>
      <c r="C16" s="10"/>
      <c r="D16" s="10"/>
      <c r="E16" s="10"/>
      <c r="F16" s="10"/>
      <c r="G16" s="10"/>
      <c r="H16" s="10"/>
      <c r="I16" s="10"/>
      <c r="J16" s="10"/>
      <c r="K16" s="10"/>
      <c r="L16" s="10"/>
      <c r="M16" s="10"/>
      <c r="N16" s="10"/>
      <c r="O16" s="10"/>
      <c r="P16" s="10"/>
      <c r="Q16" s="10"/>
      <c r="R16" s="10"/>
      <c r="S16" s="10"/>
      <c r="T16" s="10"/>
      <c r="U16" s="10"/>
      <c r="V16" s="10"/>
      <c r="W16" s="10"/>
    </row>
    <row r="17" spans="1:55" ht="18" customHeight="1">
      <c r="A17" s="347" t="s">
        <v>48</v>
      </c>
      <c r="B17" s="348"/>
      <c r="C17" s="341" t="s">
        <v>45</v>
      </c>
      <c r="D17" s="342"/>
      <c r="E17" s="342"/>
      <c r="F17" s="342"/>
      <c r="G17" s="342"/>
      <c r="H17" s="343"/>
      <c r="I17" s="338" t="s">
        <v>25</v>
      </c>
      <c r="J17" s="351" t="s">
        <v>26</v>
      </c>
      <c r="K17" s="341" t="s">
        <v>27</v>
      </c>
      <c r="L17" s="342"/>
      <c r="M17" s="342"/>
      <c r="N17" s="342"/>
      <c r="O17" s="342"/>
      <c r="P17" s="342"/>
      <c r="Q17" s="342"/>
      <c r="R17" s="342"/>
      <c r="S17" s="342"/>
      <c r="T17" s="342"/>
      <c r="U17" s="342"/>
      <c r="V17" s="342"/>
      <c r="W17" s="343"/>
      <c r="BC17">
        <v>12</v>
      </c>
    </row>
    <row r="18" spans="1:52" ht="18" customHeight="1">
      <c r="A18" s="349"/>
      <c r="B18" s="350"/>
      <c r="C18" s="344"/>
      <c r="D18" s="345"/>
      <c r="E18" s="345"/>
      <c r="F18" s="345"/>
      <c r="G18" s="345"/>
      <c r="H18" s="346"/>
      <c r="I18" s="339"/>
      <c r="J18" s="352"/>
      <c r="K18" s="344"/>
      <c r="L18" s="345"/>
      <c r="M18" s="345"/>
      <c r="N18" s="345"/>
      <c r="O18" s="345"/>
      <c r="P18" s="345"/>
      <c r="Q18" s="345"/>
      <c r="R18" s="345"/>
      <c r="S18" s="345"/>
      <c r="T18" s="345"/>
      <c r="U18" s="345"/>
      <c r="V18" s="345"/>
      <c r="W18" s="346"/>
      <c r="AU18" t="s">
        <v>234</v>
      </c>
      <c r="AZ18" t="s">
        <v>236</v>
      </c>
    </row>
    <row r="19" spans="1:52" ht="25.5" customHeight="1">
      <c r="A19" s="31"/>
      <c r="B19" s="21"/>
      <c r="C19" s="362"/>
      <c r="D19" s="363"/>
      <c r="E19" s="363"/>
      <c r="F19" s="363"/>
      <c r="G19" s="363"/>
      <c r="H19" s="364"/>
      <c r="I19" s="39"/>
      <c r="J19" s="40"/>
      <c r="K19" s="41" t="s">
        <v>36</v>
      </c>
      <c r="L19" s="39"/>
      <c r="M19" s="51" t="s">
        <v>31</v>
      </c>
      <c r="N19" s="39"/>
      <c r="O19" s="51" t="s">
        <v>30</v>
      </c>
      <c r="P19" s="51" t="s">
        <v>35</v>
      </c>
      <c r="Q19" s="48" t="s">
        <v>36</v>
      </c>
      <c r="R19" s="39"/>
      <c r="S19" s="51" t="s">
        <v>31</v>
      </c>
      <c r="T19" s="39"/>
      <c r="U19" s="52" t="s">
        <v>34</v>
      </c>
      <c r="V19" s="39"/>
      <c r="W19" s="53" t="s">
        <v>33</v>
      </c>
      <c r="AZ19">
        <f>IF(I19="職長",V19,"")</f>
      </c>
    </row>
    <row r="20" spans="1:52" ht="25.5" customHeight="1">
      <c r="A20" s="319">
        <v>1</v>
      </c>
      <c r="B20" s="320"/>
      <c r="C20" s="362"/>
      <c r="D20" s="363"/>
      <c r="E20" s="363"/>
      <c r="F20" s="363"/>
      <c r="G20" s="363"/>
      <c r="H20" s="364"/>
      <c r="I20" s="42"/>
      <c r="J20" s="43"/>
      <c r="K20" s="44" t="s">
        <v>36</v>
      </c>
      <c r="L20" s="42"/>
      <c r="M20" s="54" t="s">
        <v>31</v>
      </c>
      <c r="N20" s="42"/>
      <c r="O20" s="54" t="s">
        <v>30</v>
      </c>
      <c r="P20" s="54" t="s">
        <v>35</v>
      </c>
      <c r="Q20" s="49" t="s">
        <v>36</v>
      </c>
      <c r="R20" s="42"/>
      <c r="S20" s="54" t="s">
        <v>31</v>
      </c>
      <c r="T20" s="42"/>
      <c r="U20" s="55" t="s">
        <v>34</v>
      </c>
      <c r="V20" s="42"/>
      <c r="W20" s="56" t="s">
        <v>33</v>
      </c>
      <c r="AZ20">
        <f aca="true" t="shared" si="0" ref="AZ20:AZ30">IF(I20="職長",V20,"")</f>
      </c>
    </row>
    <row r="21" spans="1:52" ht="25.5" customHeight="1">
      <c r="A21" s="321"/>
      <c r="B21" s="320"/>
      <c r="C21" s="362"/>
      <c r="D21" s="363"/>
      <c r="E21" s="363"/>
      <c r="F21" s="363"/>
      <c r="G21" s="363"/>
      <c r="H21" s="364"/>
      <c r="I21" s="42"/>
      <c r="J21" s="43"/>
      <c r="K21" s="44" t="s">
        <v>36</v>
      </c>
      <c r="L21" s="42"/>
      <c r="M21" s="54" t="s">
        <v>31</v>
      </c>
      <c r="N21" s="42"/>
      <c r="O21" s="54" t="s">
        <v>29</v>
      </c>
      <c r="P21" s="54" t="s">
        <v>35</v>
      </c>
      <c r="Q21" s="49" t="s">
        <v>36</v>
      </c>
      <c r="R21" s="42"/>
      <c r="S21" s="54" t="s">
        <v>31</v>
      </c>
      <c r="T21" s="42"/>
      <c r="U21" s="55" t="s">
        <v>34</v>
      </c>
      <c r="V21" s="42"/>
      <c r="W21" s="56" t="s">
        <v>33</v>
      </c>
      <c r="AZ21">
        <f t="shared" si="0"/>
      </c>
    </row>
    <row r="22" spans="1:52" ht="25.5" customHeight="1">
      <c r="A22" s="322" t="s">
        <v>44</v>
      </c>
      <c r="B22" s="323"/>
      <c r="C22" s="362"/>
      <c r="D22" s="363"/>
      <c r="E22" s="363"/>
      <c r="F22" s="363"/>
      <c r="G22" s="363"/>
      <c r="H22" s="364"/>
      <c r="I22" s="42"/>
      <c r="J22" s="43"/>
      <c r="K22" s="44" t="s">
        <v>36</v>
      </c>
      <c r="L22" s="42"/>
      <c r="M22" s="54" t="s">
        <v>31</v>
      </c>
      <c r="N22" s="42"/>
      <c r="O22" s="54" t="s">
        <v>29</v>
      </c>
      <c r="P22" s="54" t="s">
        <v>35</v>
      </c>
      <c r="Q22" s="49" t="s">
        <v>36</v>
      </c>
      <c r="R22" s="42"/>
      <c r="S22" s="54" t="s">
        <v>31</v>
      </c>
      <c r="T22" s="42"/>
      <c r="U22" s="55" t="s">
        <v>34</v>
      </c>
      <c r="V22" s="42"/>
      <c r="W22" s="56" t="s">
        <v>33</v>
      </c>
      <c r="AZ22">
        <f t="shared" si="0"/>
      </c>
    </row>
    <row r="23" spans="1:52" ht="25.5" customHeight="1">
      <c r="A23" s="324"/>
      <c r="B23" s="323"/>
      <c r="C23" s="362"/>
      <c r="D23" s="363"/>
      <c r="E23" s="363"/>
      <c r="F23" s="363"/>
      <c r="G23" s="363"/>
      <c r="H23" s="364"/>
      <c r="I23" s="42"/>
      <c r="J23" s="43"/>
      <c r="K23" s="44" t="s">
        <v>36</v>
      </c>
      <c r="L23" s="42"/>
      <c r="M23" s="54" t="s">
        <v>31</v>
      </c>
      <c r="N23" s="42"/>
      <c r="O23" s="54" t="s">
        <v>29</v>
      </c>
      <c r="P23" s="54" t="s">
        <v>35</v>
      </c>
      <c r="Q23" s="49" t="s">
        <v>36</v>
      </c>
      <c r="R23" s="42"/>
      <c r="S23" s="54" t="s">
        <v>31</v>
      </c>
      <c r="T23" s="42"/>
      <c r="U23" s="55" t="s">
        <v>34</v>
      </c>
      <c r="V23" s="42"/>
      <c r="W23" s="56" t="s">
        <v>33</v>
      </c>
      <c r="AZ23">
        <f t="shared" si="0"/>
      </c>
    </row>
    <row r="24" spans="1:52" ht="25.5" customHeight="1">
      <c r="A24" s="31"/>
      <c r="B24" s="21"/>
      <c r="C24" s="362"/>
      <c r="D24" s="363"/>
      <c r="E24" s="363"/>
      <c r="F24" s="363"/>
      <c r="G24" s="363"/>
      <c r="H24" s="364"/>
      <c r="I24" s="42"/>
      <c r="J24" s="43"/>
      <c r="K24" s="44" t="s">
        <v>36</v>
      </c>
      <c r="L24" s="42"/>
      <c r="M24" s="54" t="s">
        <v>31</v>
      </c>
      <c r="N24" s="42"/>
      <c r="O24" s="54" t="s">
        <v>29</v>
      </c>
      <c r="P24" s="54" t="s">
        <v>35</v>
      </c>
      <c r="Q24" s="49" t="s">
        <v>36</v>
      </c>
      <c r="R24" s="42"/>
      <c r="S24" s="54" t="s">
        <v>31</v>
      </c>
      <c r="T24" s="42"/>
      <c r="U24" s="55" t="s">
        <v>34</v>
      </c>
      <c r="V24" s="42"/>
      <c r="W24" s="56" t="s">
        <v>33</v>
      </c>
      <c r="AZ24">
        <f t="shared" si="0"/>
      </c>
    </row>
    <row r="25" spans="1:52" ht="25.5" customHeight="1">
      <c r="A25" s="31"/>
      <c r="B25" s="21"/>
      <c r="C25" s="362"/>
      <c r="D25" s="363"/>
      <c r="E25" s="363"/>
      <c r="F25" s="363"/>
      <c r="G25" s="363"/>
      <c r="H25" s="364"/>
      <c r="I25" s="42"/>
      <c r="J25" s="43"/>
      <c r="K25" s="44" t="s">
        <v>36</v>
      </c>
      <c r="L25" s="42"/>
      <c r="M25" s="54" t="s">
        <v>31</v>
      </c>
      <c r="N25" s="42"/>
      <c r="O25" s="54" t="s">
        <v>29</v>
      </c>
      <c r="P25" s="54" t="s">
        <v>35</v>
      </c>
      <c r="Q25" s="49" t="s">
        <v>36</v>
      </c>
      <c r="R25" s="42"/>
      <c r="S25" s="54" t="s">
        <v>31</v>
      </c>
      <c r="T25" s="42"/>
      <c r="U25" s="55" t="s">
        <v>34</v>
      </c>
      <c r="V25" s="42"/>
      <c r="W25" s="56" t="s">
        <v>33</v>
      </c>
      <c r="AZ25">
        <f t="shared" si="0"/>
      </c>
    </row>
    <row r="26" spans="1:52" ht="25.5" customHeight="1">
      <c r="A26" s="319">
        <v>2</v>
      </c>
      <c r="B26" s="320"/>
      <c r="C26" s="362"/>
      <c r="D26" s="363"/>
      <c r="E26" s="363"/>
      <c r="F26" s="363"/>
      <c r="G26" s="363"/>
      <c r="H26" s="364"/>
      <c r="I26" s="42"/>
      <c r="J26" s="43"/>
      <c r="K26" s="44" t="s">
        <v>36</v>
      </c>
      <c r="L26" s="42"/>
      <c r="M26" s="54" t="s">
        <v>31</v>
      </c>
      <c r="N26" s="42"/>
      <c r="O26" s="54" t="s">
        <v>29</v>
      </c>
      <c r="P26" s="54" t="s">
        <v>35</v>
      </c>
      <c r="Q26" s="49" t="s">
        <v>36</v>
      </c>
      <c r="R26" s="42"/>
      <c r="S26" s="54" t="s">
        <v>31</v>
      </c>
      <c r="T26" s="42"/>
      <c r="U26" s="55" t="s">
        <v>34</v>
      </c>
      <c r="V26" s="42"/>
      <c r="W26" s="56" t="s">
        <v>33</v>
      </c>
      <c r="AZ26">
        <f t="shared" si="0"/>
      </c>
    </row>
    <row r="27" spans="1:52" ht="25.5" customHeight="1">
      <c r="A27" s="321"/>
      <c r="B27" s="320"/>
      <c r="C27" s="362"/>
      <c r="D27" s="363"/>
      <c r="E27" s="363"/>
      <c r="F27" s="363"/>
      <c r="G27" s="363"/>
      <c r="H27" s="364"/>
      <c r="I27" s="42"/>
      <c r="J27" s="43"/>
      <c r="K27" s="44" t="s">
        <v>36</v>
      </c>
      <c r="L27" s="42"/>
      <c r="M27" s="54" t="s">
        <v>31</v>
      </c>
      <c r="N27" s="42"/>
      <c r="O27" s="54" t="s">
        <v>29</v>
      </c>
      <c r="P27" s="54" t="s">
        <v>35</v>
      </c>
      <c r="Q27" s="49" t="s">
        <v>36</v>
      </c>
      <c r="R27" s="42"/>
      <c r="S27" s="54" t="s">
        <v>31</v>
      </c>
      <c r="T27" s="42"/>
      <c r="U27" s="55" t="s">
        <v>34</v>
      </c>
      <c r="V27" s="42"/>
      <c r="W27" s="56" t="s">
        <v>33</v>
      </c>
      <c r="AZ27">
        <f t="shared" si="0"/>
      </c>
    </row>
    <row r="28" spans="1:52" ht="25.5" customHeight="1">
      <c r="A28" s="322" t="s">
        <v>54</v>
      </c>
      <c r="B28" s="355"/>
      <c r="C28" s="362"/>
      <c r="D28" s="363"/>
      <c r="E28" s="363"/>
      <c r="F28" s="363"/>
      <c r="G28" s="363"/>
      <c r="H28" s="364"/>
      <c r="I28" s="42"/>
      <c r="J28" s="43"/>
      <c r="K28" s="44" t="s">
        <v>36</v>
      </c>
      <c r="L28" s="42"/>
      <c r="M28" s="54" t="s">
        <v>31</v>
      </c>
      <c r="N28" s="42"/>
      <c r="O28" s="54" t="s">
        <v>29</v>
      </c>
      <c r="P28" s="54" t="s">
        <v>35</v>
      </c>
      <c r="Q28" s="49" t="s">
        <v>36</v>
      </c>
      <c r="R28" s="42"/>
      <c r="S28" s="54" t="s">
        <v>31</v>
      </c>
      <c r="T28" s="42"/>
      <c r="U28" s="55" t="s">
        <v>34</v>
      </c>
      <c r="V28" s="42"/>
      <c r="W28" s="56" t="s">
        <v>33</v>
      </c>
      <c r="AZ28">
        <f t="shared" si="0"/>
      </c>
    </row>
    <row r="29" spans="1:52" ht="25.5" customHeight="1">
      <c r="A29" s="356"/>
      <c r="B29" s="355"/>
      <c r="C29" s="362"/>
      <c r="D29" s="363"/>
      <c r="E29" s="363"/>
      <c r="F29" s="363"/>
      <c r="G29" s="363"/>
      <c r="H29" s="364"/>
      <c r="I29" s="42"/>
      <c r="J29" s="43"/>
      <c r="K29" s="44" t="s">
        <v>36</v>
      </c>
      <c r="L29" s="42"/>
      <c r="M29" s="54" t="s">
        <v>31</v>
      </c>
      <c r="N29" s="42"/>
      <c r="O29" s="54" t="s">
        <v>29</v>
      </c>
      <c r="P29" s="54" t="s">
        <v>35</v>
      </c>
      <c r="Q29" s="49" t="s">
        <v>36</v>
      </c>
      <c r="R29" s="42"/>
      <c r="S29" s="54" t="s">
        <v>31</v>
      </c>
      <c r="T29" s="42"/>
      <c r="U29" s="55" t="s">
        <v>34</v>
      </c>
      <c r="V29" s="42"/>
      <c r="W29" s="56" t="s">
        <v>33</v>
      </c>
      <c r="AZ29">
        <f t="shared" si="0"/>
      </c>
    </row>
    <row r="30" spans="1:52" ht="25.5" customHeight="1">
      <c r="A30" s="32"/>
      <c r="B30" s="26"/>
      <c r="C30" s="362"/>
      <c r="D30" s="363"/>
      <c r="E30" s="363"/>
      <c r="F30" s="363"/>
      <c r="G30" s="363"/>
      <c r="H30" s="364"/>
      <c r="I30" s="45"/>
      <c r="J30" s="46"/>
      <c r="K30" s="47" t="s">
        <v>36</v>
      </c>
      <c r="L30" s="45"/>
      <c r="M30" s="57" t="s">
        <v>31</v>
      </c>
      <c r="N30" s="45"/>
      <c r="O30" s="57" t="s">
        <v>29</v>
      </c>
      <c r="P30" s="57" t="s">
        <v>35</v>
      </c>
      <c r="Q30" s="50" t="s">
        <v>36</v>
      </c>
      <c r="R30" s="45"/>
      <c r="S30" s="57" t="s">
        <v>31</v>
      </c>
      <c r="T30" s="45"/>
      <c r="U30" s="58" t="s">
        <v>34</v>
      </c>
      <c r="V30" s="45"/>
      <c r="W30" s="59" t="s">
        <v>33</v>
      </c>
      <c r="AZ30">
        <f t="shared" si="0"/>
      </c>
    </row>
    <row r="31" spans="1:55" ht="18" customHeight="1">
      <c r="A31" s="10"/>
      <c r="B31" s="10"/>
      <c r="C31" s="10"/>
      <c r="D31" s="10"/>
      <c r="E31" s="10"/>
      <c r="F31" s="10"/>
      <c r="G31" s="10"/>
      <c r="H31" s="10"/>
      <c r="I31" s="10"/>
      <c r="J31" s="10"/>
      <c r="K31" s="35"/>
      <c r="L31" s="27"/>
      <c r="M31" s="27"/>
      <c r="N31" s="27"/>
      <c r="O31" s="27"/>
      <c r="P31" s="27"/>
      <c r="Q31" s="27"/>
      <c r="R31" s="27"/>
      <c r="S31" s="36" t="s">
        <v>42</v>
      </c>
      <c r="T31" s="182">
        <f>IF(AU31&lt;=0,"",AV32)</f>
      </c>
      <c r="U31" s="28" t="s">
        <v>31</v>
      </c>
      <c r="V31" s="184">
        <f>IF(AU31&lt;=0,"",AX32)</f>
      </c>
      <c r="W31" s="29" t="s">
        <v>41</v>
      </c>
      <c r="AU31">
        <f>SUM(V19:V30)</f>
        <v>0</v>
      </c>
      <c r="AV31">
        <f>ROUND(AU31/12,1)</f>
        <v>0</v>
      </c>
      <c r="AX31">
        <f>MOD(AV31,1)</f>
        <v>0</v>
      </c>
      <c r="AZ31">
        <f>SUM(AZ19:AZ30)</f>
        <v>0</v>
      </c>
      <c r="BA31">
        <f>ROUND(AZ31/12,1)</f>
        <v>0</v>
      </c>
      <c r="BC31">
        <f>MOD(BA31,1)</f>
        <v>0</v>
      </c>
    </row>
    <row r="32" spans="1:56" ht="18" customHeight="1">
      <c r="A32" s="10"/>
      <c r="B32" s="10"/>
      <c r="C32" s="10"/>
      <c r="D32" s="10"/>
      <c r="E32" s="10"/>
      <c r="F32" s="10"/>
      <c r="G32" s="10"/>
      <c r="H32" s="10"/>
      <c r="I32" s="10"/>
      <c r="J32" s="10"/>
      <c r="K32" s="37"/>
      <c r="L32" s="25"/>
      <c r="M32" s="25"/>
      <c r="N32" s="25"/>
      <c r="O32" s="25"/>
      <c r="P32" s="25"/>
      <c r="Q32" s="25"/>
      <c r="R32" s="25"/>
      <c r="S32" s="34" t="s">
        <v>43</v>
      </c>
      <c r="T32" s="183">
        <f>IF(AZ31&lt;=0,"",BA32)</f>
      </c>
      <c r="U32" s="33" t="s">
        <v>31</v>
      </c>
      <c r="V32" s="183">
        <f>IF(BA31&lt;=0,"",BC32)</f>
      </c>
      <c r="W32" s="30" t="s">
        <v>33</v>
      </c>
      <c r="AU32" s="181" t="s">
        <v>242</v>
      </c>
      <c r="AV32" s="180">
        <f>ROUNDDOWN(AV31,0)</f>
        <v>0</v>
      </c>
      <c r="AW32" s="180" t="s">
        <v>238</v>
      </c>
      <c r="AX32" s="180">
        <f>ROUND(AX31*$BC$17,0)</f>
        <v>0</v>
      </c>
      <c r="AY32" s="179" t="s">
        <v>240</v>
      </c>
      <c r="AZ32" s="181" t="s">
        <v>244</v>
      </c>
      <c r="BA32" s="180">
        <f>ROUNDDOWN(BA31,0)</f>
        <v>0</v>
      </c>
      <c r="BB32" s="180" t="s">
        <v>238</v>
      </c>
      <c r="BC32" s="180">
        <f>ROUND(BC31*$BC$17,0)</f>
        <v>0</v>
      </c>
      <c r="BD32" s="179" t="s">
        <v>240</v>
      </c>
    </row>
    <row r="33" spans="1:23" ht="18" customHeight="1">
      <c r="A33" s="357" t="s">
        <v>49</v>
      </c>
      <c r="B33" s="358"/>
      <c r="C33" s="358"/>
      <c r="D33" s="358"/>
      <c r="E33" s="358"/>
      <c r="F33" s="358"/>
      <c r="G33" s="358"/>
      <c r="H33" s="358"/>
      <c r="I33" s="359"/>
      <c r="J33" s="21"/>
      <c r="K33" s="10"/>
      <c r="L33" s="10"/>
      <c r="M33" s="10"/>
      <c r="N33" s="10"/>
      <c r="O33" s="10"/>
      <c r="P33" s="10"/>
      <c r="Q33" s="10"/>
      <c r="R33" s="10"/>
      <c r="S33" s="10"/>
      <c r="T33" s="10"/>
      <c r="U33" s="10"/>
      <c r="V33" s="10"/>
      <c r="W33" s="10"/>
    </row>
    <row r="34" spans="1:23" ht="11.25" customHeight="1">
      <c r="A34" s="68"/>
      <c r="B34" s="68"/>
      <c r="C34" s="68"/>
      <c r="D34" s="68"/>
      <c r="E34" s="68"/>
      <c r="F34" s="68"/>
      <c r="G34" s="68"/>
      <c r="H34" s="68"/>
      <c r="I34" s="68"/>
      <c r="J34" s="10"/>
      <c r="K34" s="10"/>
      <c r="L34" s="10"/>
      <c r="M34" s="10"/>
      <c r="N34" s="10"/>
      <c r="O34" s="10"/>
      <c r="P34" s="10"/>
      <c r="Q34" s="10"/>
      <c r="R34" s="10"/>
      <c r="S34" s="10"/>
      <c r="T34" s="10"/>
      <c r="U34" s="10"/>
      <c r="V34" s="10"/>
      <c r="W34" s="10"/>
    </row>
    <row r="35" spans="1:23" ht="13.5">
      <c r="A35" s="10" t="s">
        <v>53</v>
      </c>
      <c r="B35" s="10"/>
      <c r="C35" s="10"/>
      <c r="D35" s="10"/>
      <c r="E35" s="10"/>
      <c r="F35" s="10"/>
      <c r="G35" s="10"/>
      <c r="H35" s="10"/>
      <c r="I35" s="10"/>
      <c r="J35" s="10"/>
      <c r="K35" s="10"/>
      <c r="L35" s="10"/>
      <c r="M35" s="10"/>
      <c r="N35" s="10"/>
      <c r="O35" s="10"/>
      <c r="P35" s="10"/>
      <c r="Q35" s="10"/>
      <c r="R35" s="10"/>
      <c r="S35" s="10"/>
      <c r="T35" s="10"/>
      <c r="U35" s="10"/>
      <c r="V35" s="10"/>
      <c r="W35" s="10"/>
    </row>
    <row r="36" spans="1:23" ht="30" customHeight="1">
      <c r="A36" s="10"/>
      <c r="B36" s="10"/>
      <c r="C36" s="10"/>
      <c r="D36" s="10"/>
      <c r="E36" s="10"/>
      <c r="F36" s="10"/>
      <c r="G36" s="10"/>
      <c r="H36" s="10"/>
      <c r="I36" s="10"/>
      <c r="J36" s="10"/>
      <c r="L36" s="63" t="s">
        <v>47</v>
      </c>
      <c r="M36" s="66"/>
      <c r="N36" s="360"/>
      <c r="O36" s="361"/>
      <c r="P36" s="361"/>
      <c r="Q36" s="361"/>
      <c r="R36" s="361"/>
      <c r="S36" s="361"/>
      <c r="T36" s="361"/>
      <c r="U36" s="361"/>
      <c r="V36" s="66" t="s">
        <v>46</v>
      </c>
      <c r="W36" s="10"/>
    </row>
    <row r="37" spans="1:23" ht="18.75" customHeight="1">
      <c r="A37" s="38" t="s">
        <v>72</v>
      </c>
      <c r="B37" s="38"/>
      <c r="C37" s="38"/>
      <c r="D37" s="38"/>
      <c r="E37" s="38"/>
      <c r="F37" s="38"/>
      <c r="G37" s="38"/>
      <c r="H37" s="38"/>
      <c r="I37" s="38"/>
      <c r="J37" s="38"/>
      <c r="K37" s="38"/>
      <c r="L37" s="38"/>
      <c r="M37" s="38"/>
      <c r="N37" s="38"/>
      <c r="O37" s="38"/>
      <c r="P37" s="38"/>
      <c r="Q37" s="38"/>
      <c r="R37" s="38"/>
      <c r="S37" s="38"/>
      <c r="T37" s="38"/>
      <c r="U37" s="38"/>
      <c r="V37" s="38"/>
      <c r="W37" s="38"/>
    </row>
    <row r="38" spans="1:23" ht="18.75" customHeight="1">
      <c r="A38" s="38" t="s">
        <v>73</v>
      </c>
      <c r="B38" s="38"/>
      <c r="C38" s="38"/>
      <c r="D38" s="38"/>
      <c r="E38" s="38"/>
      <c r="F38" s="38"/>
      <c r="G38" s="38"/>
      <c r="H38" s="38"/>
      <c r="I38" s="38"/>
      <c r="J38" s="38"/>
      <c r="K38" s="38"/>
      <c r="L38" s="10"/>
      <c r="M38" s="10"/>
      <c r="N38" s="10"/>
      <c r="O38" s="10"/>
      <c r="P38" s="10"/>
      <c r="Q38" s="10"/>
      <c r="R38" s="10"/>
      <c r="S38" s="67" t="s">
        <v>51</v>
      </c>
      <c r="T38" s="10"/>
      <c r="U38" s="62" t="s">
        <v>52</v>
      </c>
      <c r="V38" s="10"/>
      <c r="W38" s="10" t="s">
        <v>50</v>
      </c>
    </row>
    <row r="39" spans="1:23" ht="13.5">
      <c r="A39" s="10"/>
      <c r="B39" s="10"/>
      <c r="C39" s="10"/>
      <c r="D39" s="10"/>
      <c r="E39" s="10"/>
      <c r="F39" s="10"/>
      <c r="G39" s="10"/>
      <c r="H39" s="10"/>
      <c r="I39" s="10"/>
      <c r="J39" s="10"/>
      <c r="K39" s="10"/>
      <c r="L39" s="10"/>
      <c r="M39" s="10"/>
      <c r="N39" s="10"/>
      <c r="O39" s="10"/>
      <c r="P39" s="10"/>
      <c r="Q39" s="10"/>
      <c r="R39" s="10"/>
      <c r="S39" s="10"/>
      <c r="T39" s="10"/>
      <c r="U39" s="10"/>
      <c r="V39" s="10"/>
      <c r="W39" s="10"/>
    </row>
    <row r="40" spans="1:23" ht="13.5">
      <c r="A40" s="10"/>
      <c r="B40" s="10"/>
      <c r="C40" s="10"/>
      <c r="D40" s="10"/>
      <c r="E40" s="10"/>
      <c r="F40" s="10"/>
      <c r="G40" s="10"/>
      <c r="H40" s="10"/>
      <c r="I40" s="10"/>
      <c r="J40" s="10"/>
      <c r="K40" s="10"/>
      <c r="L40" s="10"/>
      <c r="M40" s="10"/>
      <c r="N40" s="10"/>
      <c r="O40" s="10"/>
      <c r="P40" s="10"/>
      <c r="Q40" s="10"/>
      <c r="R40" s="10"/>
      <c r="S40" s="10"/>
      <c r="T40" s="10"/>
      <c r="U40" s="10"/>
      <c r="V40" s="10"/>
      <c r="W40" s="10"/>
    </row>
    <row r="41" spans="1:23" ht="13.5">
      <c r="A41" s="10"/>
      <c r="B41" s="10"/>
      <c r="C41" s="10"/>
      <c r="D41" s="10"/>
      <c r="E41" s="10"/>
      <c r="F41" s="10"/>
      <c r="G41" s="10"/>
      <c r="H41" s="10"/>
      <c r="I41" s="10"/>
      <c r="J41" s="10"/>
      <c r="K41" s="10"/>
      <c r="L41" s="10"/>
      <c r="M41" s="10"/>
      <c r="N41" s="10"/>
      <c r="O41" s="10"/>
      <c r="P41" s="10"/>
      <c r="Q41" s="10"/>
      <c r="R41" s="10"/>
      <c r="S41" s="10"/>
      <c r="T41" s="10"/>
      <c r="U41" s="10"/>
      <c r="V41" s="10"/>
      <c r="W41" s="10"/>
    </row>
    <row r="42" spans="1:23" ht="13.5">
      <c r="A42" s="10"/>
      <c r="B42" s="10"/>
      <c r="C42" s="10"/>
      <c r="D42" s="10"/>
      <c r="E42" s="10"/>
      <c r="F42" s="10"/>
      <c r="G42" s="10"/>
      <c r="H42" s="10"/>
      <c r="I42" s="10"/>
      <c r="J42" s="10"/>
      <c r="K42" s="10"/>
      <c r="L42" s="10"/>
      <c r="M42" s="10"/>
      <c r="N42" s="10"/>
      <c r="O42" s="10"/>
      <c r="P42" s="10"/>
      <c r="Q42" s="10"/>
      <c r="R42" s="10"/>
      <c r="S42" s="10"/>
      <c r="T42" s="10"/>
      <c r="U42" s="10"/>
      <c r="V42" s="10"/>
      <c r="W42" s="10"/>
    </row>
    <row r="43" spans="1:23" ht="13.5">
      <c r="A43" s="10"/>
      <c r="B43" s="10"/>
      <c r="C43" s="10"/>
      <c r="D43" s="10"/>
      <c r="E43" s="10"/>
      <c r="F43" s="10"/>
      <c r="G43" s="10"/>
      <c r="H43" s="10"/>
      <c r="I43" s="10"/>
      <c r="J43" s="10"/>
      <c r="K43" s="10"/>
      <c r="L43" s="10"/>
      <c r="M43" s="10"/>
      <c r="N43" s="10"/>
      <c r="O43" s="10"/>
      <c r="P43" s="10"/>
      <c r="Q43" s="10"/>
      <c r="R43" s="10"/>
      <c r="S43" s="10"/>
      <c r="T43" s="10"/>
      <c r="U43" s="10"/>
      <c r="V43" s="10"/>
      <c r="W43" s="10"/>
    </row>
    <row r="44" spans="1:23" ht="13.5">
      <c r="A44" s="10"/>
      <c r="B44" s="10"/>
      <c r="C44" s="10"/>
      <c r="D44" s="10"/>
      <c r="E44" s="10"/>
      <c r="F44" s="10"/>
      <c r="G44" s="10"/>
      <c r="H44" s="10"/>
      <c r="I44" s="10"/>
      <c r="J44" s="10"/>
      <c r="K44" s="10"/>
      <c r="L44" s="10"/>
      <c r="M44" s="10"/>
      <c r="N44" s="10"/>
      <c r="O44" s="10"/>
      <c r="P44" s="10"/>
      <c r="Q44" s="10"/>
      <c r="R44" s="10"/>
      <c r="S44" s="10"/>
      <c r="T44" s="10"/>
      <c r="U44" s="10"/>
      <c r="V44" s="10"/>
      <c r="W44" s="10"/>
    </row>
    <row r="45" spans="1:23" ht="13.5">
      <c r="A45" s="10"/>
      <c r="B45" s="10"/>
      <c r="C45" s="10"/>
      <c r="D45" s="10"/>
      <c r="E45" s="10"/>
      <c r="F45" s="10"/>
      <c r="G45" s="10"/>
      <c r="H45" s="10"/>
      <c r="I45" s="10"/>
      <c r="J45" s="10"/>
      <c r="K45" s="10"/>
      <c r="L45" s="10"/>
      <c r="M45" s="10"/>
      <c r="N45" s="10"/>
      <c r="O45" s="10"/>
      <c r="P45" s="10"/>
      <c r="Q45" s="10"/>
      <c r="R45" s="10"/>
      <c r="S45" s="10"/>
      <c r="T45" s="10"/>
      <c r="U45" s="10"/>
      <c r="V45" s="10"/>
      <c r="W45" s="10"/>
    </row>
    <row r="46" spans="1:23" ht="13.5">
      <c r="A46" s="10"/>
      <c r="B46" s="10"/>
      <c r="C46" s="10"/>
      <c r="D46" s="10"/>
      <c r="E46" s="10"/>
      <c r="F46" s="10"/>
      <c r="G46" s="10"/>
      <c r="H46" s="10"/>
      <c r="I46" s="10"/>
      <c r="J46" s="10"/>
      <c r="K46" s="10"/>
      <c r="L46" s="10"/>
      <c r="M46" s="10"/>
      <c r="N46" s="10"/>
      <c r="O46" s="10"/>
      <c r="P46" s="10"/>
      <c r="Q46" s="10"/>
      <c r="R46" s="10"/>
      <c r="S46" s="10"/>
      <c r="T46" s="10"/>
      <c r="U46" s="10"/>
      <c r="V46" s="10"/>
      <c r="W46" s="10"/>
    </row>
    <row r="47" spans="1:23" ht="13.5">
      <c r="A47" s="10"/>
      <c r="B47" s="10"/>
      <c r="C47" s="10"/>
      <c r="D47" s="10"/>
      <c r="E47" s="10"/>
      <c r="F47" s="10"/>
      <c r="G47" s="10"/>
      <c r="H47" s="10"/>
      <c r="I47" s="10"/>
      <c r="J47" s="10"/>
      <c r="K47" s="10"/>
      <c r="L47" s="10"/>
      <c r="M47" s="10"/>
      <c r="N47" s="10"/>
      <c r="O47" s="10"/>
      <c r="P47" s="10"/>
      <c r="Q47" s="10"/>
      <c r="R47" s="10"/>
      <c r="S47" s="10"/>
      <c r="T47" s="10"/>
      <c r="U47" s="10"/>
      <c r="V47" s="10"/>
      <c r="W47" s="10"/>
    </row>
    <row r="48" spans="1:23" ht="13.5">
      <c r="A48" s="10"/>
      <c r="B48" s="10"/>
      <c r="C48" s="10"/>
      <c r="D48" s="10"/>
      <c r="E48" s="10"/>
      <c r="F48" s="10"/>
      <c r="G48" s="10"/>
      <c r="H48" s="10"/>
      <c r="I48" s="10"/>
      <c r="J48" s="10"/>
      <c r="K48" s="10"/>
      <c r="L48" s="10"/>
      <c r="M48" s="10"/>
      <c r="N48" s="10"/>
      <c r="O48" s="10"/>
      <c r="P48" s="10"/>
      <c r="Q48" s="10"/>
      <c r="R48" s="10"/>
      <c r="S48" s="10"/>
      <c r="T48" s="10"/>
      <c r="U48" s="10"/>
      <c r="V48" s="10"/>
      <c r="W48" s="10"/>
    </row>
    <row r="49" spans="1:23" ht="13.5">
      <c r="A49" s="10"/>
      <c r="B49" s="10"/>
      <c r="C49" s="10"/>
      <c r="D49" s="10"/>
      <c r="E49" s="10"/>
      <c r="F49" s="10"/>
      <c r="G49" s="10"/>
      <c r="H49" s="10"/>
      <c r="I49" s="10"/>
      <c r="J49" s="10"/>
      <c r="K49" s="10"/>
      <c r="L49" s="10"/>
      <c r="M49" s="10"/>
      <c r="N49" s="10"/>
      <c r="O49" s="10"/>
      <c r="P49" s="10"/>
      <c r="Q49" s="10"/>
      <c r="R49" s="10"/>
      <c r="S49" s="10"/>
      <c r="T49" s="10"/>
      <c r="U49" s="10"/>
      <c r="V49" s="10"/>
      <c r="W49" s="10"/>
    </row>
    <row r="50" spans="1:23" ht="13.5">
      <c r="A50" s="10"/>
      <c r="B50" s="10"/>
      <c r="C50" s="10"/>
      <c r="D50" s="10"/>
      <c r="E50" s="10"/>
      <c r="F50" s="10"/>
      <c r="G50" s="10"/>
      <c r="H50" s="10"/>
      <c r="I50" s="10"/>
      <c r="J50" s="10"/>
      <c r="K50" s="10"/>
      <c r="L50" s="10"/>
      <c r="M50" s="10"/>
      <c r="N50" s="10"/>
      <c r="O50" s="10"/>
      <c r="P50" s="10"/>
      <c r="Q50" s="10"/>
      <c r="R50" s="10"/>
      <c r="S50" s="10"/>
      <c r="T50" s="10"/>
      <c r="U50" s="10"/>
      <c r="V50" s="10"/>
      <c r="W50" s="10"/>
    </row>
    <row r="51" spans="1:23" ht="13.5">
      <c r="A51" s="10"/>
      <c r="B51" s="10"/>
      <c r="C51" s="10"/>
      <c r="D51" s="10"/>
      <c r="E51" s="10"/>
      <c r="F51" s="10"/>
      <c r="G51" s="10"/>
      <c r="H51" s="10"/>
      <c r="I51" s="10"/>
      <c r="J51" s="10"/>
      <c r="K51" s="10"/>
      <c r="L51" s="10"/>
      <c r="M51" s="10"/>
      <c r="N51" s="10"/>
      <c r="O51" s="10"/>
      <c r="P51" s="10"/>
      <c r="Q51" s="10"/>
      <c r="R51" s="10"/>
      <c r="S51" s="10"/>
      <c r="T51" s="10"/>
      <c r="U51" s="10"/>
      <c r="V51" s="10"/>
      <c r="W51" s="10"/>
    </row>
    <row r="52" spans="1:23" ht="13.5">
      <c r="A52" s="10"/>
      <c r="B52" s="10"/>
      <c r="C52" s="10"/>
      <c r="D52" s="10"/>
      <c r="E52" s="10"/>
      <c r="F52" s="10"/>
      <c r="G52" s="10"/>
      <c r="H52" s="10"/>
      <c r="I52" s="10"/>
      <c r="J52" s="10"/>
      <c r="K52" s="10"/>
      <c r="L52" s="10"/>
      <c r="M52" s="10"/>
      <c r="N52" s="10"/>
      <c r="O52" s="10"/>
      <c r="P52" s="10"/>
      <c r="Q52" s="10"/>
      <c r="R52" s="10"/>
      <c r="S52" s="10"/>
      <c r="T52" s="10"/>
      <c r="U52" s="10"/>
      <c r="V52" s="10"/>
      <c r="W52" s="10"/>
    </row>
  </sheetData>
  <sheetProtection/>
  <mergeCells count="33">
    <mergeCell ref="C30:H30"/>
    <mergeCell ref="A33:I33"/>
    <mergeCell ref="N36:U36"/>
    <mergeCell ref="C24:H24"/>
    <mergeCell ref="C25:H25"/>
    <mergeCell ref="A26:B27"/>
    <mergeCell ref="C26:H26"/>
    <mergeCell ref="C27:H27"/>
    <mergeCell ref="A28:B29"/>
    <mergeCell ref="C28:H28"/>
    <mergeCell ref="C29:H29"/>
    <mergeCell ref="A20:B21"/>
    <mergeCell ref="C20:H20"/>
    <mergeCell ref="C21:H21"/>
    <mergeCell ref="A22:B23"/>
    <mergeCell ref="C22:H22"/>
    <mergeCell ref="C23:H23"/>
    <mergeCell ref="A1:W1"/>
    <mergeCell ref="A2:W2"/>
    <mergeCell ref="A11:D11"/>
    <mergeCell ref="E11:J11"/>
    <mergeCell ref="K11:O11"/>
    <mergeCell ref="A12:D12"/>
    <mergeCell ref="E12:J12"/>
    <mergeCell ref="K12:Q12"/>
    <mergeCell ref="R12:W12"/>
    <mergeCell ref="P11:Q11"/>
    <mergeCell ref="A17:B18"/>
    <mergeCell ref="C17:H18"/>
    <mergeCell ref="I17:I18"/>
    <mergeCell ref="J17:J18"/>
    <mergeCell ref="K17:W18"/>
    <mergeCell ref="C19:H19"/>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B113"/>
  <sheetViews>
    <sheetView showGridLines="0" view="pageBreakPreview" zoomScale="80" zoomScaleNormal="80" zoomScaleSheetLayoutView="80" zoomScalePageLayoutView="0" workbookViewId="0" topLeftCell="A19">
      <selection activeCell="T47" sqref="T47"/>
    </sheetView>
  </sheetViews>
  <sheetFormatPr defaultColWidth="9.140625" defaultRowHeight="15"/>
  <cols>
    <col min="1" max="1" width="6.57421875" style="83" customWidth="1"/>
    <col min="2" max="13" width="5.57421875" style="83" customWidth="1"/>
    <col min="14" max="15" width="7.28125" style="83" customWidth="1"/>
    <col min="16" max="16" width="8.8515625" style="83" customWidth="1"/>
    <col min="17" max="18" width="5.57421875" style="83" customWidth="1"/>
    <col min="19" max="19" width="9.00390625" style="83" customWidth="1"/>
    <col min="20" max="20" width="5.57421875" style="83" customWidth="1"/>
    <col min="21" max="21" width="7.8515625" style="83" customWidth="1"/>
    <col min="22" max="22" width="5.57421875" style="83" customWidth="1"/>
    <col min="23" max="23" width="8.7109375" style="83" customWidth="1"/>
    <col min="24" max="16384" width="9.00390625" style="83" customWidth="1"/>
  </cols>
  <sheetData>
    <row r="1" spans="2:8" ht="28.5" customHeight="1" thickBot="1">
      <c r="B1" s="84" t="s">
        <v>75</v>
      </c>
      <c r="H1" s="85" t="s">
        <v>210</v>
      </c>
    </row>
    <row r="2" spans="8:15" ht="27.75" customHeight="1">
      <c r="H2" s="376" t="s">
        <v>76</v>
      </c>
      <c r="I2" s="377"/>
      <c r="J2" s="377"/>
      <c r="K2" s="378"/>
      <c r="M2" s="86"/>
      <c r="N2" s="86"/>
      <c r="O2" s="86"/>
    </row>
    <row r="3" spans="3:14" ht="24.75" customHeight="1" thickBot="1">
      <c r="C3" s="87" t="s">
        <v>77</v>
      </c>
      <c r="D3" s="379" t="s">
        <v>78</v>
      </c>
      <c r="E3" s="379"/>
      <c r="F3" s="379"/>
      <c r="G3" s="83" t="s">
        <v>79</v>
      </c>
      <c r="H3" s="380" t="s">
        <v>80</v>
      </c>
      <c r="I3" s="381"/>
      <c r="J3" s="88" t="s">
        <v>207</v>
      </c>
      <c r="K3" s="89"/>
      <c r="M3" s="90" t="s">
        <v>81</v>
      </c>
      <c r="N3" s="91" t="s">
        <v>82</v>
      </c>
    </row>
    <row r="4" spans="1:28" ht="21" customHeight="1">
      <c r="A4" s="382"/>
      <c r="B4" s="384" t="s">
        <v>83</v>
      </c>
      <c r="C4" s="386" t="s">
        <v>84</v>
      </c>
      <c r="D4" s="386" t="s">
        <v>85</v>
      </c>
      <c r="E4" s="386" t="s">
        <v>86</v>
      </c>
      <c r="F4" s="386" t="s">
        <v>87</v>
      </c>
      <c r="G4" s="386" t="s">
        <v>88</v>
      </c>
      <c r="H4" s="386" t="s">
        <v>89</v>
      </c>
      <c r="I4" s="386" t="s">
        <v>90</v>
      </c>
      <c r="J4" s="386" t="s">
        <v>91</v>
      </c>
      <c r="K4" s="386" t="s">
        <v>92</v>
      </c>
      <c r="L4" s="386" t="s">
        <v>93</v>
      </c>
      <c r="M4" s="390" t="s">
        <v>94</v>
      </c>
      <c r="N4" s="92" t="s">
        <v>95</v>
      </c>
      <c r="O4" s="93" t="s">
        <v>96</v>
      </c>
      <c r="P4" s="388" t="s">
        <v>97</v>
      </c>
      <c r="X4" s="86" t="s">
        <v>98</v>
      </c>
      <c r="Z4" s="86" t="s">
        <v>98</v>
      </c>
      <c r="AB4" s="86" t="s">
        <v>98</v>
      </c>
    </row>
    <row r="5" spans="1:28" ht="21" customHeight="1" thickBot="1">
      <c r="A5" s="383"/>
      <c r="B5" s="385"/>
      <c r="C5" s="387"/>
      <c r="D5" s="387"/>
      <c r="E5" s="387"/>
      <c r="F5" s="387"/>
      <c r="G5" s="387"/>
      <c r="H5" s="387"/>
      <c r="I5" s="387"/>
      <c r="J5" s="387"/>
      <c r="K5" s="387"/>
      <c r="L5" s="387"/>
      <c r="M5" s="391"/>
      <c r="N5" s="94" t="s">
        <v>99</v>
      </c>
      <c r="O5" s="95" t="s">
        <v>100</v>
      </c>
      <c r="P5" s="389"/>
      <c r="X5" s="86"/>
      <c r="Z5" s="86"/>
      <c r="AB5" s="86"/>
    </row>
    <row r="6" spans="1:28" ht="18.75" customHeight="1" thickTop="1">
      <c r="A6" s="96" t="s">
        <v>101</v>
      </c>
      <c r="B6" s="97"/>
      <c r="C6" s="98"/>
      <c r="D6" s="98"/>
      <c r="E6" s="98"/>
      <c r="F6" s="98"/>
      <c r="G6" s="98"/>
      <c r="H6" s="98"/>
      <c r="I6" s="98"/>
      <c r="J6" s="98"/>
      <c r="K6" s="98"/>
      <c r="L6" s="98"/>
      <c r="M6" s="99"/>
      <c r="N6" s="100">
        <f aca="true" t="shared" si="0" ref="N6:N35">COUNTIF(B6:M6,"○")</f>
        <v>0</v>
      </c>
      <c r="O6" s="101">
        <f aca="true" t="shared" si="1" ref="O6:O35">COUNTIF(B6:N6,"◎")</f>
        <v>0</v>
      </c>
      <c r="P6" s="102">
        <f>N6+O6</f>
        <v>0</v>
      </c>
      <c r="W6" s="103" t="s">
        <v>102</v>
      </c>
      <c r="X6" s="83">
        <v>1989</v>
      </c>
      <c r="Y6" s="103" t="s">
        <v>103</v>
      </c>
      <c r="Z6" s="83">
        <v>1961</v>
      </c>
      <c r="AA6" s="103" t="s">
        <v>104</v>
      </c>
      <c r="AB6" s="83">
        <v>1933</v>
      </c>
    </row>
    <row r="7" spans="1:28" ht="18.75" customHeight="1">
      <c r="A7" s="104">
        <v>2</v>
      </c>
      <c r="B7" s="105"/>
      <c r="C7" s="106"/>
      <c r="D7" s="106"/>
      <c r="E7" s="106"/>
      <c r="F7" s="106"/>
      <c r="G7" s="106"/>
      <c r="H7" s="106"/>
      <c r="I7" s="106"/>
      <c r="J7" s="106"/>
      <c r="K7" s="106"/>
      <c r="L7" s="106"/>
      <c r="M7" s="107"/>
      <c r="N7" s="108">
        <f t="shared" si="0"/>
        <v>0</v>
      </c>
      <c r="O7" s="109">
        <f t="shared" si="1"/>
        <v>0</v>
      </c>
      <c r="P7" s="110">
        <f aca="true" t="shared" si="2" ref="P7:P35">N7+O7</f>
        <v>0</v>
      </c>
      <c r="W7" s="103" t="s">
        <v>105</v>
      </c>
      <c r="X7" s="83">
        <v>1990</v>
      </c>
      <c r="Y7" s="103" t="s">
        <v>106</v>
      </c>
      <c r="Z7" s="83">
        <v>1962</v>
      </c>
      <c r="AA7" s="103" t="s">
        <v>107</v>
      </c>
      <c r="AB7" s="83">
        <v>1934</v>
      </c>
    </row>
    <row r="8" spans="1:28" ht="18.75" customHeight="1">
      <c r="A8" s="104">
        <v>3</v>
      </c>
      <c r="B8" s="105"/>
      <c r="C8" s="106"/>
      <c r="D8" s="106"/>
      <c r="E8" s="106"/>
      <c r="F8" s="106"/>
      <c r="G8" s="106"/>
      <c r="H8" s="106"/>
      <c r="I8" s="106"/>
      <c r="J8" s="106"/>
      <c r="K8" s="106"/>
      <c r="L8" s="106"/>
      <c r="M8" s="107"/>
      <c r="N8" s="108">
        <f t="shared" si="0"/>
        <v>0</v>
      </c>
      <c r="O8" s="109">
        <f t="shared" si="1"/>
        <v>0</v>
      </c>
      <c r="P8" s="110">
        <f t="shared" si="2"/>
        <v>0</v>
      </c>
      <c r="W8" s="103" t="s">
        <v>108</v>
      </c>
      <c r="X8" s="83">
        <v>1991</v>
      </c>
      <c r="Y8" s="103" t="s">
        <v>109</v>
      </c>
      <c r="Z8" s="83">
        <v>1963</v>
      </c>
      <c r="AA8" s="103" t="s">
        <v>110</v>
      </c>
      <c r="AB8" s="83">
        <v>1935</v>
      </c>
    </row>
    <row r="9" spans="1:28" ht="18.75" customHeight="1">
      <c r="A9" s="104">
        <v>4</v>
      </c>
      <c r="B9" s="105"/>
      <c r="C9" s="106"/>
      <c r="D9" s="106"/>
      <c r="E9" s="106"/>
      <c r="F9" s="106"/>
      <c r="G9" s="106"/>
      <c r="H9" s="106"/>
      <c r="I9" s="106"/>
      <c r="J9" s="106"/>
      <c r="K9" s="106"/>
      <c r="L9" s="106"/>
      <c r="M9" s="107"/>
      <c r="N9" s="108">
        <f t="shared" si="0"/>
        <v>0</v>
      </c>
      <c r="O9" s="109">
        <f t="shared" si="1"/>
        <v>0</v>
      </c>
      <c r="P9" s="110">
        <f t="shared" si="2"/>
        <v>0</v>
      </c>
      <c r="W9" s="103" t="s">
        <v>111</v>
      </c>
      <c r="X9" s="83">
        <v>1992</v>
      </c>
      <c r="Y9" s="103" t="s">
        <v>112</v>
      </c>
      <c r="Z9" s="83">
        <v>1964</v>
      </c>
      <c r="AA9" s="103" t="s">
        <v>113</v>
      </c>
      <c r="AB9" s="83">
        <v>1936</v>
      </c>
    </row>
    <row r="10" spans="1:28" ht="18.75" customHeight="1">
      <c r="A10" s="104">
        <v>5</v>
      </c>
      <c r="B10" s="105"/>
      <c r="C10" s="106"/>
      <c r="D10" s="106"/>
      <c r="E10" s="106"/>
      <c r="F10" s="106"/>
      <c r="G10" s="106"/>
      <c r="H10" s="106"/>
      <c r="I10" s="106"/>
      <c r="J10" s="106"/>
      <c r="K10" s="106"/>
      <c r="L10" s="106"/>
      <c r="M10" s="107"/>
      <c r="N10" s="108">
        <f t="shared" si="0"/>
        <v>0</v>
      </c>
      <c r="O10" s="109">
        <f t="shared" si="1"/>
        <v>0</v>
      </c>
      <c r="P10" s="110">
        <f t="shared" si="2"/>
        <v>0</v>
      </c>
      <c r="W10" s="103" t="s">
        <v>114</v>
      </c>
      <c r="X10" s="83">
        <v>1993</v>
      </c>
      <c r="Y10" s="103" t="s">
        <v>115</v>
      </c>
      <c r="Z10" s="83">
        <v>1965</v>
      </c>
      <c r="AA10" s="103" t="s">
        <v>116</v>
      </c>
      <c r="AB10" s="83">
        <v>1937</v>
      </c>
    </row>
    <row r="11" spans="1:28" ht="18.75" customHeight="1">
      <c r="A11" s="104">
        <v>6</v>
      </c>
      <c r="B11" s="111"/>
      <c r="C11" s="112"/>
      <c r="D11" s="112"/>
      <c r="E11" s="112"/>
      <c r="F11" s="112"/>
      <c r="G11" s="112"/>
      <c r="H11" s="112"/>
      <c r="I11" s="112"/>
      <c r="J11" s="112"/>
      <c r="K11" s="112"/>
      <c r="L11" s="112"/>
      <c r="M11" s="113"/>
      <c r="N11" s="108">
        <f t="shared" si="0"/>
        <v>0</v>
      </c>
      <c r="O11" s="109">
        <f t="shared" si="1"/>
        <v>0</v>
      </c>
      <c r="P11" s="110">
        <f t="shared" si="2"/>
        <v>0</v>
      </c>
      <c r="W11" s="103" t="s">
        <v>117</v>
      </c>
      <c r="X11" s="83">
        <v>1994</v>
      </c>
      <c r="Y11" s="103" t="s">
        <v>118</v>
      </c>
      <c r="Z11" s="83">
        <v>1966</v>
      </c>
      <c r="AA11" s="103" t="s">
        <v>119</v>
      </c>
      <c r="AB11" s="83">
        <v>1938</v>
      </c>
    </row>
    <row r="12" spans="1:28" ht="18.75" customHeight="1">
      <c r="A12" s="104">
        <v>7</v>
      </c>
      <c r="B12" s="111"/>
      <c r="C12" s="112"/>
      <c r="D12" s="112"/>
      <c r="E12" s="112"/>
      <c r="F12" s="112"/>
      <c r="G12" s="112"/>
      <c r="H12" s="112"/>
      <c r="I12" s="112"/>
      <c r="J12" s="112"/>
      <c r="K12" s="112"/>
      <c r="L12" s="112"/>
      <c r="M12" s="113"/>
      <c r="N12" s="108">
        <f t="shared" si="0"/>
        <v>0</v>
      </c>
      <c r="O12" s="109">
        <f t="shared" si="1"/>
        <v>0</v>
      </c>
      <c r="P12" s="110">
        <f t="shared" si="2"/>
        <v>0</v>
      </c>
      <c r="W12" s="103" t="s">
        <v>120</v>
      </c>
      <c r="X12" s="83">
        <v>1995</v>
      </c>
      <c r="Y12" s="103" t="s">
        <v>121</v>
      </c>
      <c r="Z12" s="83">
        <v>1967</v>
      </c>
      <c r="AA12" s="103" t="s">
        <v>122</v>
      </c>
      <c r="AB12" s="83">
        <v>1939</v>
      </c>
    </row>
    <row r="13" spans="1:28" ht="18.75" customHeight="1">
      <c r="A13" s="104">
        <v>8</v>
      </c>
      <c r="B13" s="111"/>
      <c r="C13" s="112"/>
      <c r="D13" s="112"/>
      <c r="E13" s="112"/>
      <c r="F13" s="112"/>
      <c r="G13" s="112"/>
      <c r="H13" s="112"/>
      <c r="I13" s="112"/>
      <c r="J13" s="112"/>
      <c r="K13" s="112"/>
      <c r="L13" s="112"/>
      <c r="M13" s="113"/>
      <c r="N13" s="108">
        <f t="shared" si="0"/>
        <v>0</v>
      </c>
      <c r="O13" s="109">
        <f t="shared" si="1"/>
        <v>0</v>
      </c>
      <c r="P13" s="110">
        <f t="shared" si="2"/>
        <v>0</v>
      </c>
      <c r="W13" s="103" t="s">
        <v>123</v>
      </c>
      <c r="X13" s="83">
        <v>1996</v>
      </c>
      <c r="Y13" s="103" t="s">
        <v>124</v>
      </c>
      <c r="Z13" s="83">
        <v>1968</v>
      </c>
      <c r="AA13" s="103" t="s">
        <v>125</v>
      </c>
      <c r="AB13" s="83">
        <v>1940</v>
      </c>
    </row>
    <row r="14" spans="1:28" ht="18.75" customHeight="1">
      <c r="A14" s="104">
        <v>9</v>
      </c>
      <c r="B14" s="111"/>
      <c r="C14" s="112"/>
      <c r="D14" s="112"/>
      <c r="E14" s="112"/>
      <c r="F14" s="112"/>
      <c r="G14" s="112"/>
      <c r="H14" s="112"/>
      <c r="I14" s="112"/>
      <c r="J14" s="112"/>
      <c r="K14" s="112"/>
      <c r="L14" s="112"/>
      <c r="M14" s="113"/>
      <c r="N14" s="108">
        <f t="shared" si="0"/>
        <v>0</v>
      </c>
      <c r="O14" s="109">
        <f t="shared" si="1"/>
        <v>0</v>
      </c>
      <c r="P14" s="110">
        <f t="shared" si="2"/>
        <v>0</v>
      </c>
      <c r="W14" s="103" t="s">
        <v>126</v>
      </c>
      <c r="X14" s="83">
        <v>1997</v>
      </c>
      <c r="Y14" s="103" t="s">
        <v>127</v>
      </c>
      <c r="Z14" s="83">
        <v>1969</v>
      </c>
      <c r="AA14" s="103" t="s">
        <v>128</v>
      </c>
      <c r="AB14" s="83">
        <v>1941</v>
      </c>
    </row>
    <row r="15" spans="1:28" ht="18.75" customHeight="1">
      <c r="A15" s="104">
        <v>10</v>
      </c>
      <c r="B15" s="111"/>
      <c r="C15" s="112"/>
      <c r="D15" s="112"/>
      <c r="E15" s="112"/>
      <c r="F15" s="112"/>
      <c r="G15" s="112"/>
      <c r="H15" s="112"/>
      <c r="I15" s="112"/>
      <c r="J15" s="112"/>
      <c r="K15" s="112"/>
      <c r="L15" s="112"/>
      <c r="M15" s="113"/>
      <c r="N15" s="108">
        <f t="shared" si="0"/>
        <v>0</v>
      </c>
      <c r="O15" s="109">
        <f t="shared" si="1"/>
        <v>0</v>
      </c>
      <c r="P15" s="110">
        <f t="shared" si="2"/>
        <v>0</v>
      </c>
      <c r="Q15" s="114" t="s">
        <v>129</v>
      </c>
      <c r="W15" s="103" t="s">
        <v>130</v>
      </c>
      <c r="X15" s="83">
        <v>1998</v>
      </c>
      <c r="Y15" s="103" t="s">
        <v>131</v>
      </c>
      <c r="Z15" s="83">
        <v>1970</v>
      </c>
      <c r="AA15" s="103" t="s">
        <v>132</v>
      </c>
      <c r="AB15" s="83">
        <v>1942</v>
      </c>
    </row>
    <row r="16" spans="1:28" ht="18.75" customHeight="1">
      <c r="A16" s="104">
        <v>11</v>
      </c>
      <c r="B16" s="111"/>
      <c r="C16" s="112"/>
      <c r="D16" s="112"/>
      <c r="E16" s="112"/>
      <c r="F16" s="112"/>
      <c r="G16" s="112"/>
      <c r="H16" s="112"/>
      <c r="I16" s="112"/>
      <c r="J16" s="112"/>
      <c r="K16" s="112"/>
      <c r="L16" s="112"/>
      <c r="M16" s="113"/>
      <c r="N16" s="108">
        <f t="shared" si="0"/>
        <v>0</v>
      </c>
      <c r="O16" s="109">
        <f t="shared" si="1"/>
        <v>0</v>
      </c>
      <c r="P16" s="110">
        <f t="shared" si="2"/>
        <v>0</v>
      </c>
      <c r="Q16" s="115" t="s">
        <v>133</v>
      </c>
      <c r="W16" s="103" t="s">
        <v>134</v>
      </c>
      <c r="X16" s="83">
        <v>1999</v>
      </c>
      <c r="Y16" s="103" t="s">
        <v>135</v>
      </c>
      <c r="Z16" s="83">
        <v>1971</v>
      </c>
      <c r="AA16" s="103" t="s">
        <v>136</v>
      </c>
      <c r="AB16" s="83">
        <v>1943</v>
      </c>
    </row>
    <row r="17" spans="1:28" ht="18.75" customHeight="1">
      <c r="A17" s="104">
        <v>12</v>
      </c>
      <c r="B17" s="111"/>
      <c r="C17" s="112"/>
      <c r="D17" s="112"/>
      <c r="E17" s="112"/>
      <c r="F17" s="112"/>
      <c r="G17" s="112"/>
      <c r="H17" s="112"/>
      <c r="I17" s="112"/>
      <c r="J17" s="112"/>
      <c r="K17" s="112"/>
      <c r="L17" s="112"/>
      <c r="M17" s="113"/>
      <c r="N17" s="108">
        <f t="shared" si="0"/>
        <v>0</v>
      </c>
      <c r="O17" s="109">
        <f t="shared" si="1"/>
        <v>0</v>
      </c>
      <c r="P17" s="110">
        <f t="shared" si="2"/>
        <v>0</v>
      </c>
      <c r="W17" s="103" t="s">
        <v>137</v>
      </c>
      <c r="X17" s="83">
        <v>2000</v>
      </c>
      <c r="Y17" s="103" t="s">
        <v>138</v>
      </c>
      <c r="Z17" s="83">
        <v>1972</v>
      </c>
      <c r="AA17" s="103" t="s">
        <v>139</v>
      </c>
      <c r="AB17" s="83">
        <v>1944</v>
      </c>
    </row>
    <row r="18" spans="1:28" ht="18.75" customHeight="1">
      <c r="A18" s="104">
        <v>13</v>
      </c>
      <c r="B18" s="111"/>
      <c r="C18" s="112"/>
      <c r="D18" s="112"/>
      <c r="E18" s="112"/>
      <c r="F18" s="112"/>
      <c r="G18" s="112"/>
      <c r="H18" s="112"/>
      <c r="I18" s="112"/>
      <c r="J18" s="112"/>
      <c r="K18" s="112"/>
      <c r="L18" s="112"/>
      <c r="M18" s="113"/>
      <c r="N18" s="108">
        <f t="shared" si="0"/>
        <v>0</v>
      </c>
      <c r="O18" s="109">
        <f t="shared" si="1"/>
        <v>0</v>
      </c>
      <c r="P18" s="110">
        <f t="shared" si="2"/>
        <v>0</v>
      </c>
      <c r="W18" s="103" t="s">
        <v>140</v>
      </c>
      <c r="X18" s="83">
        <v>2001</v>
      </c>
      <c r="Y18" s="103" t="s">
        <v>141</v>
      </c>
      <c r="Z18" s="83">
        <v>1973</v>
      </c>
      <c r="AA18" s="116" t="s">
        <v>142</v>
      </c>
      <c r="AB18" s="117">
        <v>1945</v>
      </c>
    </row>
    <row r="19" spans="1:28" ht="18.75" customHeight="1">
      <c r="A19" s="104">
        <v>14</v>
      </c>
      <c r="B19" s="111"/>
      <c r="C19" s="112"/>
      <c r="D19" s="112"/>
      <c r="E19" s="112"/>
      <c r="F19" s="112"/>
      <c r="G19" s="112"/>
      <c r="H19" s="112"/>
      <c r="I19" s="112"/>
      <c r="J19" s="112"/>
      <c r="K19" s="112"/>
      <c r="L19" s="112"/>
      <c r="M19" s="113"/>
      <c r="N19" s="108">
        <f t="shared" si="0"/>
        <v>0</v>
      </c>
      <c r="O19" s="109">
        <f t="shared" si="1"/>
        <v>0</v>
      </c>
      <c r="P19" s="110">
        <f t="shared" si="2"/>
        <v>0</v>
      </c>
      <c r="W19" s="103" t="s">
        <v>143</v>
      </c>
      <c r="X19" s="83">
        <v>2002</v>
      </c>
      <c r="Y19" s="103" t="s">
        <v>144</v>
      </c>
      <c r="Z19" s="83">
        <v>1974</v>
      </c>
      <c r="AA19" s="103" t="s">
        <v>145</v>
      </c>
      <c r="AB19" s="83">
        <v>1946</v>
      </c>
    </row>
    <row r="20" spans="1:28" ht="18.75" customHeight="1">
      <c r="A20" s="104">
        <v>15</v>
      </c>
      <c r="B20" s="111"/>
      <c r="C20" s="112"/>
      <c r="D20" s="112"/>
      <c r="E20" s="112"/>
      <c r="F20" s="112"/>
      <c r="G20" s="112"/>
      <c r="H20" s="112"/>
      <c r="I20" s="112"/>
      <c r="J20" s="112"/>
      <c r="K20" s="112"/>
      <c r="L20" s="112"/>
      <c r="M20" s="113"/>
      <c r="N20" s="108">
        <f t="shared" si="0"/>
        <v>0</v>
      </c>
      <c r="O20" s="109">
        <f t="shared" si="1"/>
        <v>0</v>
      </c>
      <c r="P20" s="110">
        <f t="shared" si="2"/>
        <v>0</v>
      </c>
      <c r="W20" s="103" t="s">
        <v>146</v>
      </c>
      <c r="X20" s="83">
        <v>2003</v>
      </c>
      <c r="Y20" s="103" t="s">
        <v>147</v>
      </c>
      <c r="Z20" s="83">
        <v>1975</v>
      </c>
      <c r="AA20" s="103" t="s">
        <v>148</v>
      </c>
      <c r="AB20" s="83">
        <v>1947</v>
      </c>
    </row>
    <row r="21" spans="1:28" ht="18.75" customHeight="1">
      <c r="A21" s="104">
        <v>16</v>
      </c>
      <c r="B21" s="111"/>
      <c r="C21" s="112"/>
      <c r="D21" s="112"/>
      <c r="E21" s="112"/>
      <c r="F21" s="112"/>
      <c r="G21" s="112"/>
      <c r="H21" s="112"/>
      <c r="I21" s="112"/>
      <c r="J21" s="112"/>
      <c r="K21" s="112"/>
      <c r="L21" s="112"/>
      <c r="M21" s="113"/>
      <c r="N21" s="108">
        <f t="shared" si="0"/>
        <v>0</v>
      </c>
      <c r="O21" s="109">
        <f t="shared" si="1"/>
        <v>0</v>
      </c>
      <c r="P21" s="110">
        <f t="shared" si="2"/>
        <v>0</v>
      </c>
      <c r="W21" s="103" t="s">
        <v>149</v>
      </c>
      <c r="X21" s="83">
        <v>2004</v>
      </c>
      <c r="Y21" s="103" t="s">
        <v>150</v>
      </c>
      <c r="Z21" s="83">
        <v>1976</v>
      </c>
      <c r="AA21" s="103" t="s">
        <v>151</v>
      </c>
      <c r="AB21" s="83">
        <v>1948</v>
      </c>
    </row>
    <row r="22" spans="1:28" ht="18.75" customHeight="1">
      <c r="A22" s="104">
        <v>17</v>
      </c>
      <c r="B22" s="111"/>
      <c r="C22" s="112"/>
      <c r="D22" s="112"/>
      <c r="E22" s="112"/>
      <c r="F22" s="112"/>
      <c r="G22" s="112" t="s">
        <v>129</v>
      </c>
      <c r="H22" s="112" t="s">
        <v>152</v>
      </c>
      <c r="I22" s="112" t="s">
        <v>152</v>
      </c>
      <c r="J22" s="112" t="s">
        <v>129</v>
      </c>
      <c r="K22" s="112" t="s">
        <v>129</v>
      </c>
      <c r="L22" s="112" t="s">
        <v>152</v>
      </c>
      <c r="M22" s="113" t="s">
        <v>152</v>
      </c>
      <c r="N22" s="108">
        <f t="shared" si="0"/>
        <v>7</v>
      </c>
      <c r="O22" s="109">
        <f t="shared" si="1"/>
        <v>0</v>
      </c>
      <c r="P22" s="110">
        <f t="shared" si="2"/>
        <v>7</v>
      </c>
      <c r="W22" s="103" t="s">
        <v>153</v>
      </c>
      <c r="X22" s="83">
        <v>2005</v>
      </c>
      <c r="Y22" s="103" t="s">
        <v>154</v>
      </c>
      <c r="Z22" s="83">
        <v>1977</v>
      </c>
      <c r="AA22" s="103" t="s">
        <v>155</v>
      </c>
      <c r="AB22" s="83">
        <v>1949</v>
      </c>
    </row>
    <row r="23" spans="1:28" ht="18.75" customHeight="1">
      <c r="A23" s="104">
        <v>18</v>
      </c>
      <c r="B23" s="111" t="s">
        <v>129</v>
      </c>
      <c r="C23" s="112" t="s">
        <v>152</v>
      </c>
      <c r="D23" s="112" t="s">
        <v>152</v>
      </c>
      <c r="E23" s="112" t="s">
        <v>152</v>
      </c>
      <c r="F23" s="112" t="s">
        <v>152</v>
      </c>
      <c r="G23" s="112" t="s">
        <v>152</v>
      </c>
      <c r="H23" s="112" t="s">
        <v>129</v>
      </c>
      <c r="I23" s="112" t="s">
        <v>129</v>
      </c>
      <c r="J23" s="112" t="s">
        <v>152</v>
      </c>
      <c r="K23" s="112" t="s">
        <v>152</v>
      </c>
      <c r="L23" s="112" t="s">
        <v>129</v>
      </c>
      <c r="M23" s="113" t="s">
        <v>152</v>
      </c>
      <c r="N23" s="108">
        <f t="shared" si="0"/>
        <v>12</v>
      </c>
      <c r="O23" s="109">
        <f t="shared" si="1"/>
        <v>0</v>
      </c>
      <c r="P23" s="110">
        <f t="shared" si="2"/>
        <v>12</v>
      </c>
      <c r="W23" s="103" t="s">
        <v>156</v>
      </c>
      <c r="X23" s="83">
        <v>2006</v>
      </c>
      <c r="Y23" s="118" t="s">
        <v>157</v>
      </c>
      <c r="Z23" s="119">
        <v>1978</v>
      </c>
      <c r="AA23" s="103" t="s">
        <v>158</v>
      </c>
      <c r="AB23" s="83">
        <v>1950</v>
      </c>
    </row>
    <row r="24" spans="1:28" ht="18.75" customHeight="1">
      <c r="A24" s="104">
        <v>19</v>
      </c>
      <c r="B24" s="111" t="s">
        <v>152</v>
      </c>
      <c r="C24" s="112" t="s">
        <v>152</v>
      </c>
      <c r="D24" s="112" t="s">
        <v>152</v>
      </c>
      <c r="E24" s="112" t="s">
        <v>152</v>
      </c>
      <c r="F24" s="112" t="s">
        <v>152</v>
      </c>
      <c r="G24" s="112" t="s">
        <v>129</v>
      </c>
      <c r="H24" s="112" t="s">
        <v>152</v>
      </c>
      <c r="I24" s="112" t="s">
        <v>129</v>
      </c>
      <c r="J24" s="112" t="s">
        <v>152</v>
      </c>
      <c r="K24" s="112" t="s">
        <v>129</v>
      </c>
      <c r="L24" s="112" t="s">
        <v>152</v>
      </c>
      <c r="M24" s="113" t="s">
        <v>152</v>
      </c>
      <c r="N24" s="108">
        <f t="shared" si="0"/>
        <v>12</v>
      </c>
      <c r="O24" s="109">
        <f t="shared" si="1"/>
        <v>0</v>
      </c>
      <c r="P24" s="110">
        <f t="shared" si="2"/>
        <v>12</v>
      </c>
      <c r="W24" s="103" t="s">
        <v>159</v>
      </c>
      <c r="X24" s="83">
        <v>2007</v>
      </c>
      <c r="Y24" s="103" t="s">
        <v>160</v>
      </c>
      <c r="Z24" s="83">
        <v>1979</v>
      </c>
      <c r="AA24" s="103" t="s">
        <v>161</v>
      </c>
      <c r="AB24" s="83">
        <v>1951</v>
      </c>
    </row>
    <row r="25" spans="1:28" ht="18.75" customHeight="1">
      <c r="A25" s="104">
        <v>20</v>
      </c>
      <c r="B25" s="111" t="s">
        <v>129</v>
      </c>
      <c r="C25" s="112" t="s">
        <v>152</v>
      </c>
      <c r="D25" s="112" t="s">
        <v>152</v>
      </c>
      <c r="E25" s="112" t="s">
        <v>152</v>
      </c>
      <c r="F25" s="112" t="s">
        <v>129</v>
      </c>
      <c r="G25" s="112" t="s">
        <v>152</v>
      </c>
      <c r="H25" s="112" t="s">
        <v>152</v>
      </c>
      <c r="I25" s="112" t="s">
        <v>129</v>
      </c>
      <c r="J25" s="112" t="s">
        <v>152</v>
      </c>
      <c r="K25" s="112" t="s">
        <v>152</v>
      </c>
      <c r="L25" s="112" t="s">
        <v>129</v>
      </c>
      <c r="M25" s="113" t="s">
        <v>129</v>
      </c>
      <c r="N25" s="108">
        <f t="shared" si="0"/>
        <v>12</v>
      </c>
      <c r="O25" s="109">
        <f t="shared" si="1"/>
        <v>0</v>
      </c>
      <c r="P25" s="110">
        <f t="shared" si="2"/>
        <v>12</v>
      </c>
      <c r="W25" s="103" t="s">
        <v>162</v>
      </c>
      <c r="X25" s="83">
        <v>2008</v>
      </c>
      <c r="Y25" s="103" t="s">
        <v>163</v>
      </c>
      <c r="Z25" s="83">
        <v>1980</v>
      </c>
      <c r="AA25" s="103" t="s">
        <v>164</v>
      </c>
      <c r="AB25" s="83">
        <v>1952</v>
      </c>
    </row>
    <row r="26" spans="1:28" ht="18.75" customHeight="1">
      <c r="A26" s="104">
        <v>21</v>
      </c>
      <c r="B26" s="111" t="s">
        <v>152</v>
      </c>
      <c r="C26" s="112" t="s">
        <v>152</v>
      </c>
      <c r="D26" s="112" t="s">
        <v>129</v>
      </c>
      <c r="E26" s="112" t="s">
        <v>129</v>
      </c>
      <c r="F26" s="112" t="s">
        <v>152</v>
      </c>
      <c r="G26" s="112" t="s">
        <v>129</v>
      </c>
      <c r="H26" s="112" t="s">
        <v>152</v>
      </c>
      <c r="I26" s="112" t="s">
        <v>129</v>
      </c>
      <c r="J26" s="112" t="s">
        <v>129</v>
      </c>
      <c r="K26" s="112" t="s">
        <v>152</v>
      </c>
      <c r="L26" s="112" t="s">
        <v>129</v>
      </c>
      <c r="M26" s="113" t="s">
        <v>129</v>
      </c>
      <c r="N26" s="108">
        <f t="shared" si="0"/>
        <v>12</v>
      </c>
      <c r="O26" s="109">
        <f t="shared" si="1"/>
        <v>0</v>
      </c>
      <c r="P26" s="110">
        <f t="shared" si="2"/>
        <v>12</v>
      </c>
      <c r="W26" s="103" t="s">
        <v>165</v>
      </c>
      <c r="X26" s="83">
        <v>2009</v>
      </c>
      <c r="Y26" s="103" t="s">
        <v>166</v>
      </c>
      <c r="Z26" s="83">
        <v>1981</v>
      </c>
      <c r="AA26" s="103" t="s">
        <v>167</v>
      </c>
      <c r="AB26" s="83">
        <v>1953</v>
      </c>
    </row>
    <row r="27" spans="1:28" ht="18.75" customHeight="1">
      <c r="A27" s="104">
        <v>22</v>
      </c>
      <c r="B27" s="111" t="s">
        <v>152</v>
      </c>
      <c r="C27" s="112" t="s">
        <v>129</v>
      </c>
      <c r="D27" s="112" t="s">
        <v>129</v>
      </c>
      <c r="E27" s="112" t="s">
        <v>152</v>
      </c>
      <c r="F27" s="112" t="s">
        <v>129</v>
      </c>
      <c r="G27" s="112" t="s">
        <v>129</v>
      </c>
      <c r="H27" s="112" t="s">
        <v>129</v>
      </c>
      <c r="I27" s="112" t="s">
        <v>152</v>
      </c>
      <c r="J27" s="112" t="s">
        <v>129</v>
      </c>
      <c r="K27" s="112" t="s">
        <v>129</v>
      </c>
      <c r="L27" s="112" t="s">
        <v>152</v>
      </c>
      <c r="M27" s="113" t="s">
        <v>129</v>
      </c>
      <c r="N27" s="108">
        <f>COUNTIF(B27:M27,"○")</f>
        <v>12</v>
      </c>
      <c r="O27" s="109">
        <f t="shared" si="1"/>
        <v>0</v>
      </c>
      <c r="P27" s="110">
        <f t="shared" si="2"/>
        <v>12</v>
      </c>
      <c r="W27" s="103" t="s">
        <v>168</v>
      </c>
      <c r="X27" s="83">
        <v>2010</v>
      </c>
      <c r="Y27" s="103" t="s">
        <v>169</v>
      </c>
      <c r="Z27" s="83">
        <v>1982</v>
      </c>
      <c r="AA27" s="103" t="s">
        <v>170</v>
      </c>
      <c r="AB27" s="83">
        <v>1954</v>
      </c>
    </row>
    <row r="28" spans="1:28" ht="18.75" customHeight="1">
      <c r="A28" s="104">
        <v>23</v>
      </c>
      <c r="B28" s="111" t="s">
        <v>171</v>
      </c>
      <c r="C28" s="112" t="s">
        <v>171</v>
      </c>
      <c r="D28" s="112" t="s">
        <v>171</v>
      </c>
      <c r="E28" s="112" t="s">
        <v>152</v>
      </c>
      <c r="F28" s="112" t="s">
        <v>152</v>
      </c>
      <c r="G28" s="112" t="s">
        <v>152</v>
      </c>
      <c r="H28" s="112" t="s">
        <v>171</v>
      </c>
      <c r="I28" s="112" t="s">
        <v>171</v>
      </c>
      <c r="J28" s="112" t="s">
        <v>171</v>
      </c>
      <c r="K28" s="112" t="s">
        <v>152</v>
      </c>
      <c r="L28" s="112" t="s">
        <v>129</v>
      </c>
      <c r="M28" s="113" t="s">
        <v>171</v>
      </c>
      <c r="N28" s="108">
        <f t="shared" si="0"/>
        <v>12</v>
      </c>
      <c r="O28" s="109">
        <f t="shared" si="1"/>
        <v>0</v>
      </c>
      <c r="P28" s="110">
        <f t="shared" si="2"/>
        <v>12</v>
      </c>
      <c r="W28" s="103" t="s">
        <v>172</v>
      </c>
      <c r="X28" s="83">
        <v>2011</v>
      </c>
      <c r="Y28" s="103" t="s">
        <v>173</v>
      </c>
      <c r="Z28" s="83">
        <v>1983</v>
      </c>
      <c r="AA28" s="103" t="s">
        <v>174</v>
      </c>
      <c r="AB28" s="83">
        <v>1955</v>
      </c>
    </row>
    <row r="29" spans="1:28" ht="18.75" customHeight="1">
      <c r="A29" s="104">
        <v>24</v>
      </c>
      <c r="B29" s="111" t="s">
        <v>171</v>
      </c>
      <c r="C29" s="112" t="s">
        <v>171</v>
      </c>
      <c r="D29" s="112" t="s">
        <v>152</v>
      </c>
      <c r="E29" s="112" t="s">
        <v>152</v>
      </c>
      <c r="F29" s="112" t="s">
        <v>171</v>
      </c>
      <c r="G29" s="112" t="s">
        <v>171</v>
      </c>
      <c r="H29" s="112" t="s">
        <v>171</v>
      </c>
      <c r="I29" s="112" t="s">
        <v>171</v>
      </c>
      <c r="J29" s="112" t="s">
        <v>171</v>
      </c>
      <c r="K29" s="112" t="s">
        <v>171</v>
      </c>
      <c r="L29" s="112" t="s">
        <v>171</v>
      </c>
      <c r="M29" s="113" t="s">
        <v>152</v>
      </c>
      <c r="N29" s="108">
        <f>COUNTIF(B29:M29,"○")</f>
        <v>12</v>
      </c>
      <c r="O29" s="109">
        <f t="shared" si="1"/>
        <v>0</v>
      </c>
      <c r="P29" s="110">
        <f t="shared" si="2"/>
        <v>12</v>
      </c>
      <c r="W29" s="103" t="s">
        <v>175</v>
      </c>
      <c r="X29" s="83">
        <v>2012</v>
      </c>
      <c r="Y29" s="103" t="s">
        <v>176</v>
      </c>
      <c r="Z29" s="83">
        <v>1984</v>
      </c>
      <c r="AA29" s="103" t="s">
        <v>177</v>
      </c>
      <c r="AB29" s="83">
        <v>1956</v>
      </c>
    </row>
    <row r="30" spans="1:28" ht="18.75" customHeight="1">
      <c r="A30" s="104">
        <v>25</v>
      </c>
      <c r="B30" s="111" t="s">
        <v>152</v>
      </c>
      <c r="C30" s="112" t="s">
        <v>152</v>
      </c>
      <c r="D30" s="112" t="s">
        <v>152</v>
      </c>
      <c r="E30" s="112" t="s">
        <v>152</v>
      </c>
      <c r="F30" s="112" t="s">
        <v>171</v>
      </c>
      <c r="G30" s="112" t="s">
        <v>171</v>
      </c>
      <c r="H30" s="112" t="s">
        <v>171</v>
      </c>
      <c r="I30" s="112" t="s">
        <v>171</v>
      </c>
      <c r="J30" s="112" t="s">
        <v>171</v>
      </c>
      <c r="K30" s="112" t="s">
        <v>171</v>
      </c>
      <c r="L30" s="112" t="s">
        <v>171</v>
      </c>
      <c r="M30" s="113" t="s">
        <v>152</v>
      </c>
      <c r="N30" s="108">
        <f t="shared" si="0"/>
        <v>12</v>
      </c>
      <c r="O30" s="109">
        <f t="shared" si="1"/>
        <v>0</v>
      </c>
      <c r="P30" s="110">
        <f t="shared" si="2"/>
        <v>12</v>
      </c>
      <c r="W30" s="103" t="s">
        <v>178</v>
      </c>
      <c r="X30" s="83">
        <v>2013</v>
      </c>
      <c r="Y30" s="103" t="s">
        <v>179</v>
      </c>
      <c r="Z30" s="83">
        <v>1985</v>
      </c>
      <c r="AA30" s="103" t="s">
        <v>180</v>
      </c>
      <c r="AB30" s="83">
        <v>1957</v>
      </c>
    </row>
    <row r="31" spans="1:28" ht="18.75" customHeight="1">
      <c r="A31" s="104">
        <v>26</v>
      </c>
      <c r="B31" s="111" t="s">
        <v>152</v>
      </c>
      <c r="C31" s="112" t="s">
        <v>152</v>
      </c>
      <c r="D31" s="112" t="s">
        <v>152</v>
      </c>
      <c r="E31" s="112" t="s">
        <v>152</v>
      </c>
      <c r="F31" s="112" t="s">
        <v>171</v>
      </c>
      <c r="G31" s="120" t="s">
        <v>133</v>
      </c>
      <c r="H31" s="120" t="s">
        <v>181</v>
      </c>
      <c r="I31" s="120" t="s">
        <v>133</v>
      </c>
      <c r="J31" s="120" t="s">
        <v>133</v>
      </c>
      <c r="K31" s="120" t="s">
        <v>181</v>
      </c>
      <c r="L31" s="120" t="s">
        <v>133</v>
      </c>
      <c r="M31" s="121" t="s">
        <v>133</v>
      </c>
      <c r="N31" s="108">
        <f>COUNTIF(B31:M31,"○")</f>
        <v>5</v>
      </c>
      <c r="O31" s="109">
        <f t="shared" si="1"/>
        <v>7</v>
      </c>
      <c r="P31" s="110">
        <f>N31+O31</f>
        <v>12</v>
      </c>
      <c r="W31" s="103" t="s">
        <v>182</v>
      </c>
      <c r="X31" s="83">
        <v>2014</v>
      </c>
      <c r="Y31" s="103" t="s">
        <v>183</v>
      </c>
      <c r="Z31" s="83">
        <v>1986</v>
      </c>
      <c r="AA31" s="103" t="s">
        <v>184</v>
      </c>
      <c r="AB31" s="83">
        <v>1958</v>
      </c>
    </row>
    <row r="32" spans="1:28" ht="18.75" customHeight="1">
      <c r="A32" s="104">
        <v>27</v>
      </c>
      <c r="B32" s="122" t="s">
        <v>133</v>
      </c>
      <c r="C32" s="120" t="s">
        <v>181</v>
      </c>
      <c r="D32" s="120" t="s">
        <v>181</v>
      </c>
      <c r="E32" s="120" t="s">
        <v>133</v>
      </c>
      <c r="F32" s="120" t="s">
        <v>181</v>
      </c>
      <c r="G32" s="120" t="s">
        <v>133</v>
      </c>
      <c r="H32" s="120" t="s">
        <v>133</v>
      </c>
      <c r="I32" s="120" t="s">
        <v>181</v>
      </c>
      <c r="J32" s="120" t="s">
        <v>133</v>
      </c>
      <c r="K32" s="120" t="s">
        <v>133</v>
      </c>
      <c r="L32" s="120" t="s">
        <v>133</v>
      </c>
      <c r="M32" s="121" t="s">
        <v>181</v>
      </c>
      <c r="N32" s="108">
        <f>COUNTIF(B32:M32,"○")</f>
        <v>0</v>
      </c>
      <c r="O32" s="109">
        <f>COUNTIF(B32:N32,"◎")</f>
        <v>12</v>
      </c>
      <c r="P32" s="110">
        <f>N32+O32</f>
        <v>12</v>
      </c>
      <c r="W32" s="103" t="s">
        <v>185</v>
      </c>
      <c r="X32" s="83">
        <v>2015</v>
      </c>
      <c r="Y32" s="103" t="s">
        <v>186</v>
      </c>
      <c r="Z32" s="83">
        <v>1987</v>
      </c>
      <c r="AA32" s="103" t="s">
        <v>187</v>
      </c>
      <c r="AB32" s="83">
        <v>1959</v>
      </c>
    </row>
    <row r="33" spans="1:27" ht="18.75" customHeight="1">
      <c r="A33" s="104">
        <v>28</v>
      </c>
      <c r="B33" s="122" t="s">
        <v>133</v>
      </c>
      <c r="C33" s="120" t="s">
        <v>133</v>
      </c>
      <c r="D33" s="120" t="s">
        <v>133</v>
      </c>
      <c r="E33" s="120" t="s">
        <v>133</v>
      </c>
      <c r="F33" s="120" t="s">
        <v>133</v>
      </c>
      <c r="G33" s="120" t="s">
        <v>133</v>
      </c>
      <c r="H33" s="120" t="s">
        <v>181</v>
      </c>
      <c r="I33" s="120" t="s">
        <v>133</v>
      </c>
      <c r="J33" s="120" t="s">
        <v>133</v>
      </c>
      <c r="K33" s="120" t="s">
        <v>133</v>
      </c>
      <c r="L33" s="120" t="s">
        <v>181</v>
      </c>
      <c r="M33" s="121" t="s">
        <v>133</v>
      </c>
      <c r="N33" s="108">
        <f>COUNTIF(B33:M33,"○")</f>
        <v>0</v>
      </c>
      <c r="O33" s="109">
        <f>COUNTIF(B33:N33,"◎")</f>
        <v>12</v>
      </c>
      <c r="P33" s="110">
        <f>N33+O33</f>
        <v>12</v>
      </c>
      <c r="W33" s="103"/>
      <c r="Y33" s="103"/>
      <c r="AA33" s="103"/>
    </row>
    <row r="34" spans="1:28" ht="18.75" customHeight="1">
      <c r="A34" s="104">
        <v>29</v>
      </c>
      <c r="B34" s="122" t="s">
        <v>133</v>
      </c>
      <c r="C34" s="120" t="s">
        <v>188</v>
      </c>
      <c r="D34" s="120" t="s">
        <v>133</v>
      </c>
      <c r="E34" s="120" t="s">
        <v>133</v>
      </c>
      <c r="F34" s="120" t="s">
        <v>133</v>
      </c>
      <c r="G34" s="120" t="s">
        <v>133</v>
      </c>
      <c r="H34" s="120" t="s">
        <v>133</v>
      </c>
      <c r="I34" s="120" t="s">
        <v>181</v>
      </c>
      <c r="J34" s="120" t="s">
        <v>133</v>
      </c>
      <c r="K34" s="120" t="s">
        <v>133</v>
      </c>
      <c r="L34" s="120" t="s">
        <v>133</v>
      </c>
      <c r="M34" s="121" t="s">
        <v>181</v>
      </c>
      <c r="N34" s="108">
        <f t="shared" si="0"/>
        <v>0</v>
      </c>
      <c r="O34" s="109">
        <f t="shared" si="1"/>
        <v>12</v>
      </c>
      <c r="P34" s="110">
        <f t="shared" si="2"/>
        <v>12</v>
      </c>
      <c r="W34" s="103" t="s">
        <v>189</v>
      </c>
      <c r="X34" s="83">
        <v>2016</v>
      </c>
      <c r="Y34" s="103" t="s">
        <v>190</v>
      </c>
      <c r="Z34" s="83">
        <v>1988</v>
      </c>
      <c r="AA34" s="103" t="s">
        <v>191</v>
      </c>
      <c r="AB34" s="83">
        <v>1960</v>
      </c>
    </row>
    <row r="35" spans="1:16" ht="18.75" customHeight="1" thickBot="1">
      <c r="A35" s="123">
        <v>30</v>
      </c>
      <c r="B35" s="124" t="s">
        <v>188</v>
      </c>
      <c r="C35" s="125" t="s">
        <v>133</v>
      </c>
      <c r="D35" s="125" t="s">
        <v>188</v>
      </c>
      <c r="E35" s="126"/>
      <c r="F35" s="126"/>
      <c r="G35" s="126"/>
      <c r="H35" s="126"/>
      <c r="I35" s="126"/>
      <c r="J35" s="126"/>
      <c r="K35" s="126"/>
      <c r="L35" s="126"/>
      <c r="M35" s="127"/>
      <c r="N35" s="128">
        <f t="shared" si="0"/>
        <v>0</v>
      </c>
      <c r="O35" s="129">
        <f t="shared" si="1"/>
        <v>3</v>
      </c>
      <c r="P35" s="130">
        <f t="shared" si="2"/>
        <v>3</v>
      </c>
    </row>
    <row r="36" spans="1:16" ht="24.75" customHeight="1" thickBot="1" thickTop="1">
      <c r="A36" s="131"/>
      <c r="B36" s="132"/>
      <c r="C36" s="133"/>
      <c r="D36" s="133"/>
      <c r="E36" s="133"/>
      <c r="F36" s="133"/>
      <c r="G36" s="133"/>
      <c r="H36" s="133"/>
      <c r="I36" s="133"/>
      <c r="J36" s="133"/>
      <c r="K36" s="133"/>
      <c r="L36" s="133"/>
      <c r="M36" s="134" t="s">
        <v>192</v>
      </c>
      <c r="N36" s="135">
        <f>SUM(N6:N29)</f>
        <v>91</v>
      </c>
      <c r="O36" s="136">
        <f>SUM(O6:O35)</f>
        <v>46</v>
      </c>
      <c r="P36" s="137">
        <f>SUM(P6:P35)</f>
        <v>154</v>
      </c>
    </row>
    <row r="37" spans="10:21" ht="20.25" customHeight="1">
      <c r="J37" s="138"/>
      <c r="K37" s="139"/>
      <c r="L37" s="139"/>
      <c r="M37" s="140" t="s">
        <v>193</v>
      </c>
      <c r="N37" s="141"/>
      <c r="O37" s="142">
        <v>36</v>
      </c>
      <c r="P37" s="143">
        <v>120</v>
      </c>
      <c r="U37" s="83">
        <v>12</v>
      </c>
    </row>
    <row r="38" spans="10:18" ht="20.25" customHeight="1">
      <c r="J38" s="138"/>
      <c r="K38" s="139"/>
      <c r="L38" s="139"/>
      <c r="M38" s="144"/>
      <c r="N38" s="145" t="s">
        <v>194</v>
      </c>
      <c r="O38" s="146">
        <f>O36-O37</f>
        <v>10</v>
      </c>
      <c r="P38" s="147">
        <f>P36-P37</f>
        <v>34</v>
      </c>
      <c r="R38" s="144" t="s">
        <v>195</v>
      </c>
    </row>
    <row r="39" spans="10:18" ht="20.25" customHeight="1">
      <c r="J39" s="138"/>
      <c r="K39" s="148"/>
      <c r="L39" s="148"/>
      <c r="M39" s="149"/>
      <c r="N39" s="150" t="s">
        <v>196</v>
      </c>
      <c r="O39" s="151" t="str">
        <f>IF(O38&lt;=0,R39,R38)</f>
        <v>可</v>
      </c>
      <c r="P39" s="152" t="str">
        <f>IF(P38&lt;0,R39,R38)</f>
        <v>可</v>
      </c>
      <c r="R39" s="153" t="s">
        <v>197</v>
      </c>
    </row>
    <row r="40" spans="10:21" ht="26.25" customHeight="1">
      <c r="J40" s="138"/>
      <c r="K40" s="148"/>
      <c r="L40" s="148"/>
      <c r="M40" s="149"/>
      <c r="N40" s="154" t="s">
        <v>198</v>
      </c>
      <c r="O40" s="155">
        <f>ROUNDDOWN(S40,0)</f>
        <v>12</v>
      </c>
      <c r="P40" s="156">
        <f>ROUND(U40*$U$37,0)</f>
        <v>10</v>
      </c>
      <c r="R40" s="153"/>
      <c r="S40" s="157">
        <f>ROUND(P36/12,1)</f>
        <v>12.8</v>
      </c>
      <c r="U40" s="158">
        <f>MOD(S40,1)</f>
        <v>0.8000000000000007</v>
      </c>
    </row>
    <row r="41" spans="10:21" ht="26.25" customHeight="1">
      <c r="J41" s="148"/>
      <c r="K41" s="148"/>
      <c r="L41" s="148"/>
      <c r="M41" s="159"/>
      <c r="N41" s="154" t="s">
        <v>199</v>
      </c>
      <c r="O41" s="160">
        <f>ROUNDDOWN(S41,0)</f>
        <v>3</v>
      </c>
      <c r="P41" s="161">
        <f>ROUND(U41*$U$37,0)</f>
        <v>10</v>
      </c>
      <c r="S41" s="162">
        <f>ROUND(O36/12,1)</f>
        <v>3.8</v>
      </c>
      <c r="U41" s="158">
        <f>MOD(S41,1)</f>
        <v>0.7999999999999998</v>
      </c>
    </row>
    <row r="42" spans="2:14" ht="19.5" customHeight="1">
      <c r="B42" s="144" t="s">
        <v>200</v>
      </c>
      <c r="C42" s="139"/>
      <c r="D42" s="138"/>
      <c r="E42" s="138"/>
      <c r="F42" s="138"/>
      <c r="G42" s="138"/>
      <c r="H42" s="138"/>
      <c r="I42" s="138"/>
      <c r="J42" s="148"/>
      <c r="K42" s="148"/>
      <c r="L42" s="148"/>
      <c r="M42" s="138"/>
      <c r="N42" s="163"/>
    </row>
    <row r="43" spans="2:14" ht="19.5" customHeight="1">
      <c r="B43" s="112" t="s">
        <v>152</v>
      </c>
      <c r="C43" s="139" t="s">
        <v>201</v>
      </c>
      <c r="D43" s="138"/>
      <c r="F43" s="138"/>
      <c r="G43" s="138"/>
      <c r="H43" s="138"/>
      <c r="I43" s="138"/>
      <c r="J43" s="148"/>
      <c r="K43" s="148"/>
      <c r="L43" s="148"/>
      <c r="M43" s="138"/>
      <c r="N43" s="138"/>
    </row>
    <row r="44" spans="2:14" ht="13.5" customHeight="1">
      <c r="B44" s="164"/>
      <c r="C44" s="138"/>
      <c r="D44" s="138"/>
      <c r="F44" s="138"/>
      <c r="G44" s="138"/>
      <c r="H44" s="138"/>
      <c r="I44" s="138"/>
      <c r="J44" s="148"/>
      <c r="K44" s="148"/>
      <c r="L44" s="148"/>
      <c r="M44" s="138"/>
      <c r="N44" s="138"/>
    </row>
    <row r="45" spans="2:14" ht="19.5" customHeight="1">
      <c r="B45" s="120" t="s">
        <v>133</v>
      </c>
      <c r="C45" s="144" t="s">
        <v>202</v>
      </c>
      <c r="F45" s="138"/>
      <c r="G45" s="138"/>
      <c r="H45" s="138"/>
      <c r="I45" s="138"/>
      <c r="J45" s="148"/>
      <c r="K45" s="148"/>
      <c r="L45" s="148"/>
      <c r="M45" s="138"/>
      <c r="N45" s="138"/>
    </row>
    <row r="46" spans="3:14" ht="19.5" customHeight="1">
      <c r="C46" s="165" t="s">
        <v>252</v>
      </c>
      <c r="D46" s="149"/>
      <c r="E46" s="149"/>
      <c r="F46" s="148"/>
      <c r="G46" s="148"/>
      <c r="H46" s="148"/>
      <c r="I46" s="148"/>
      <c r="J46" s="148"/>
      <c r="K46" s="148"/>
      <c r="L46" s="148"/>
      <c r="M46" s="138"/>
      <c r="N46" s="138"/>
    </row>
    <row r="47" spans="3:14" ht="19.5" customHeight="1">
      <c r="C47" s="214" t="s">
        <v>253</v>
      </c>
      <c r="D47" s="214"/>
      <c r="E47" s="214"/>
      <c r="F47" s="214"/>
      <c r="G47" s="214"/>
      <c r="H47" s="214"/>
      <c r="I47" s="214"/>
      <c r="J47" s="214"/>
      <c r="K47" s="214"/>
      <c r="L47" s="214"/>
      <c r="M47" s="214"/>
      <c r="N47" s="214"/>
    </row>
    <row r="48" spans="2:14" ht="19.5" customHeight="1">
      <c r="B48" s="148"/>
      <c r="C48" s="214"/>
      <c r="D48" s="214"/>
      <c r="E48" s="214"/>
      <c r="F48" s="214"/>
      <c r="G48" s="214"/>
      <c r="H48" s="214"/>
      <c r="I48" s="214"/>
      <c r="J48" s="214"/>
      <c r="K48" s="214"/>
      <c r="L48" s="214"/>
      <c r="M48" s="214"/>
      <c r="N48" s="214"/>
    </row>
    <row r="49" spans="2:14" ht="19.5" customHeight="1">
      <c r="B49" s="148"/>
      <c r="C49" s="148"/>
      <c r="D49" s="148"/>
      <c r="E49" s="148"/>
      <c r="F49" s="148"/>
      <c r="G49" s="148"/>
      <c r="H49" s="148"/>
      <c r="I49" s="148"/>
      <c r="J49" s="148"/>
      <c r="K49" s="148"/>
      <c r="L49" s="148"/>
      <c r="M49" s="138"/>
      <c r="N49" s="138"/>
    </row>
    <row r="50" spans="2:14" ht="19.5" customHeight="1">
      <c r="B50" s="138"/>
      <c r="C50" s="138"/>
      <c r="D50" s="138"/>
      <c r="E50" s="138"/>
      <c r="F50" s="138"/>
      <c r="G50" s="138"/>
      <c r="H50" s="138"/>
      <c r="I50" s="138"/>
      <c r="J50" s="138"/>
      <c r="K50" s="138"/>
      <c r="L50" s="138"/>
      <c r="M50" s="138"/>
      <c r="N50" s="138"/>
    </row>
    <row r="51" spans="2:14" ht="19.5" customHeight="1">
      <c r="B51" s="138"/>
      <c r="C51" s="138"/>
      <c r="D51" s="138"/>
      <c r="E51" s="138"/>
      <c r="F51" s="138"/>
      <c r="G51" s="138"/>
      <c r="H51" s="138"/>
      <c r="I51" s="138"/>
      <c r="J51" s="138"/>
      <c r="K51" s="138"/>
      <c r="L51" s="138"/>
      <c r="M51" s="138"/>
      <c r="N51" s="138"/>
    </row>
    <row r="52" spans="2:14" ht="19.5" customHeight="1">
      <c r="B52" s="138"/>
      <c r="C52" s="138"/>
      <c r="D52" s="138"/>
      <c r="E52" s="138"/>
      <c r="F52" s="138"/>
      <c r="G52" s="138"/>
      <c r="H52" s="138"/>
      <c r="I52" s="138"/>
      <c r="J52" s="138"/>
      <c r="K52" s="138"/>
      <c r="L52" s="138"/>
      <c r="M52" s="138"/>
      <c r="N52" s="138"/>
    </row>
    <row r="53" spans="2:14" ht="15" customHeight="1">
      <c r="B53" s="138"/>
      <c r="C53" s="138"/>
      <c r="D53" s="138"/>
      <c r="E53" s="138"/>
      <c r="F53" s="138"/>
      <c r="G53" s="138"/>
      <c r="H53" s="138"/>
      <c r="I53" s="138"/>
      <c r="J53" s="138"/>
      <c r="K53" s="138"/>
      <c r="L53" s="138"/>
      <c r="M53" s="138"/>
      <c r="N53" s="138"/>
    </row>
    <row r="54" spans="2:14" ht="15" customHeight="1">
      <c r="B54" s="138"/>
      <c r="C54" s="138"/>
      <c r="D54" s="138"/>
      <c r="E54" s="138"/>
      <c r="F54" s="138"/>
      <c r="G54" s="138"/>
      <c r="H54" s="138"/>
      <c r="I54" s="138"/>
      <c r="J54" s="138"/>
      <c r="K54" s="138"/>
      <c r="L54" s="138"/>
      <c r="M54" s="138"/>
      <c r="N54" s="138"/>
    </row>
    <row r="55" spans="2:14" ht="15" customHeight="1">
      <c r="B55" s="138"/>
      <c r="C55" s="138"/>
      <c r="D55" s="138"/>
      <c r="E55" s="138"/>
      <c r="F55" s="138"/>
      <c r="G55" s="138"/>
      <c r="H55" s="138"/>
      <c r="I55" s="138"/>
      <c r="J55" s="138"/>
      <c r="K55" s="138"/>
      <c r="L55" s="138"/>
      <c r="M55" s="138"/>
      <c r="N55" s="138"/>
    </row>
    <row r="56" spans="2:14" ht="15" customHeight="1">
      <c r="B56" s="138"/>
      <c r="C56" s="138"/>
      <c r="D56" s="138"/>
      <c r="E56" s="138"/>
      <c r="F56" s="138"/>
      <c r="G56" s="138"/>
      <c r="H56" s="138"/>
      <c r="I56" s="138"/>
      <c r="J56" s="138"/>
      <c r="K56" s="138"/>
      <c r="L56" s="138"/>
      <c r="M56" s="138"/>
      <c r="N56" s="138"/>
    </row>
    <row r="57" spans="2:14" ht="15" customHeight="1">
      <c r="B57" s="138"/>
      <c r="C57" s="138"/>
      <c r="D57" s="138"/>
      <c r="E57" s="138"/>
      <c r="F57" s="138"/>
      <c r="G57" s="138"/>
      <c r="H57" s="138"/>
      <c r="I57" s="138"/>
      <c r="J57" s="138"/>
      <c r="K57" s="138"/>
      <c r="L57" s="138"/>
      <c r="M57" s="138"/>
      <c r="N57" s="138"/>
    </row>
    <row r="58" spans="2:14" ht="15" customHeight="1">
      <c r="B58" s="138"/>
      <c r="C58" s="138"/>
      <c r="D58" s="138"/>
      <c r="E58" s="138"/>
      <c r="F58" s="138"/>
      <c r="G58" s="138"/>
      <c r="H58" s="138"/>
      <c r="I58" s="138"/>
      <c r="J58" s="138"/>
      <c r="K58" s="138"/>
      <c r="L58" s="138"/>
      <c r="M58" s="138"/>
      <c r="N58" s="138"/>
    </row>
    <row r="59" spans="2:14" ht="15" customHeight="1">
      <c r="B59" s="138"/>
      <c r="C59" s="138"/>
      <c r="D59" s="138"/>
      <c r="E59" s="138"/>
      <c r="F59" s="138"/>
      <c r="G59" s="138"/>
      <c r="H59" s="138"/>
      <c r="I59" s="138"/>
      <c r="J59" s="138"/>
      <c r="K59" s="138"/>
      <c r="L59" s="138"/>
      <c r="M59" s="138"/>
      <c r="N59" s="138"/>
    </row>
    <row r="60" spans="2:14" ht="15" customHeight="1">
      <c r="B60" s="138"/>
      <c r="C60" s="138"/>
      <c r="D60" s="138"/>
      <c r="E60" s="138"/>
      <c r="F60" s="138"/>
      <c r="G60" s="138"/>
      <c r="H60" s="138"/>
      <c r="I60" s="138"/>
      <c r="J60" s="138"/>
      <c r="K60" s="138"/>
      <c r="L60" s="138"/>
      <c r="M60" s="138"/>
      <c r="N60" s="138"/>
    </row>
    <row r="61" spans="2:14" ht="15" customHeight="1">
      <c r="B61" s="138"/>
      <c r="C61" s="138"/>
      <c r="D61" s="138"/>
      <c r="E61" s="138"/>
      <c r="F61" s="138"/>
      <c r="G61" s="138"/>
      <c r="H61" s="138"/>
      <c r="I61" s="138"/>
      <c r="J61" s="138"/>
      <c r="K61" s="138"/>
      <c r="L61" s="138"/>
      <c r="M61" s="138"/>
      <c r="N61" s="138"/>
    </row>
    <row r="62" spans="2:14" ht="15" customHeight="1">
      <c r="B62" s="138"/>
      <c r="C62" s="138"/>
      <c r="D62" s="138"/>
      <c r="E62" s="138"/>
      <c r="F62" s="138"/>
      <c r="G62" s="138"/>
      <c r="H62" s="138"/>
      <c r="I62" s="138"/>
      <c r="J62" s="138"/>
      <c r="K62" s="138"/>
      <c r="L62" s="138"/>
      <c r="M62" s="138"/>
      <c r="N62" s="138"/>
    </row>
    <row r="63" spans="2:14" ht="15" customHeight="1">
      <c r="B63" s="138"/>
      <c r="C63" s="138"/>
      <c r="D63" s="138"/>
      <c r="E63" s="138"/>
      <c r="F63" s="138"/>
      <c r="G63" s="138"/>
      <c r="H63" s="138"/>
      <c r="I63" s="138"/>
      <c r="J63" s="138"/>
      <c r="K63" s="138"/>
      <c r="L63" s="138"/>
      <c r="M63" s="138"/>
      <c r="N63" s="138"/>
    </row>
    <row r="64" spans="2:14" ht="15" customHeight="1">
      <c r="B64" s="138"/>
      <c r="C64" s="138"/>
      <c r="D64" s="138"/>
      <c r="E64" s="138"/>
      <c r="F64" s="138"/>
      <c r="G64" s="138"/>
      <c r="H64" s="138"/>
      <c r="I64" s="138"/>
      <c r="J64" s="138"/>
      <c r="K64" s="138"/>
      <c r="L64" s="138"/>
      <c r="M64" s="138"/>
      <c r="N64" s="138"/>
    </row>
    <row r="65" spans="2:14" ht="15" customHeight="1">
      <c r="B65" s="138"/>
      <c r="C65" s="138"/>
      <c r="D65" s="138"/>
      <c r="E65" s="138"/>
      <c r="F65" s="138"/>
      <c r="G65" s="138"/>
      <c r="H65" s="138"/>
      <c r="I65" s="138"/>
      <c r="J65" s="138"/>
      <c r="K65" s="138"/>
      <c r="L65" s="138"/>
      <c r="M65" s="138"/>
      <c r="N65" s="138"/>
    </row>
    <row r="66" spans="2:14" ht="15" customHeight="1">
      <c r="B66" s="138"/>
      <c r="C66" s="138"/>
      <c r="D66" s="138"/>
      <c r="E66" s="138"/>
      <c r="F66" s="138"/>
      <c r="G66" s="138"/>
      <c r="H66" s="138"/>
      <c r="I66" s="138"/>
      <c r="J66" s="138"/>
      <c r="K66" s="138"/>
      <c r="L66" s="138"/>
      <c r="M66" s="138"/>
      <c r="N66" s="138"/>
    </row>
    <row r="67" spans="2:14" ht="15" customHeight="1">
      <c r="B67" s="138"/>
      <c r="C67" s="138"/>
      <c r="D67" s="138"/>
      <c r="E67" s="138"/>
      <c r="F67" s="138"/>
      <c r="G67" s="138"/>
      <c r="H67" s="138"/>
      <c r="I67" s="138"/>
      <c r="J67" s="138"/>
      <c r="K67" s="138"/>
      <c r="L67" s="138"/>
      <c r="M67" s="138"/>
      <c r="N67" s="138"/>
    </row>
    <row r="68" spans="2:14" ht="15" customHeight="1">
      <c r="B68" s="138"/>
      <c r="C68" s="138"/>
      <c r="D68" s="138"/>
      <c r="E68" s="138"/>
      <c r="F68" s="138"/>
      <c r="G68" s="138"/>
      <c r="H68" s="138"/>
      <c r="I68" s="138"/>
      <c r="J68" s="138"/>
      <c r="K68" s="138"/>
      <c r="L68" s="138"/>
      <c r="M68" s="138"/>
      <c r="N68" s="138"/>
    </row>
    <row r="69" spans="2:14" ht="15" customHeight="1">
      <c r="B69" s="163"/>
      <c r="C69" s="138"/>
      <c r="D69" s="138"/>
      <c r="E69" s="138"/>
      <c r="F69" s="138"/>
      <c r="G69" s="138"/>
      <c r="H69" s="138"/>
      <c r="I69" s="138"/>
      <c r="J69" s="138"/>
      <c r="K69" s="138"/>
      <c r="L69" s="138"/>
      <c r="M69" s="138"/>
      <c r="N69" s="138"/>
    </row>
    <row r="70" spans="1:14" ht="15" customHeight="1">
      <c r="A70" s="165"/>
      <c r="B70" s="106" t="s">
        <v>83</v>
      </c>
      <c r="C70" s="106" t="s">
        <v>84</v>
      </c>
      <c r="D70" s="106" t="s">
        <v>85</v>
      </c>
      <c r="E70" s="106" t="s">
        <v>86</v>
      </c>
      <c r="F70" s="106" t="s">
        <v>87</v>
      </c>
      <c r="G70" s="106" t="s">
        <v>88</v>
      </c>
      <c r="H70" s="106" t="s">
        <v>89</v>
      </c>
      <c r="I70" s="106" t="s">
        <v>90</v>
      </c>
      <c r="J70" s="106" t="s">
        <v>91</v>
      </c>
      <c r="K70" s="106" t="s">
        <v>92</v>
      </c>
      <c r="L70" s="106" t="s">
        <v>93</v>
      </c>
      <c r="M70" s="106" t="s">
        <v>94</v>
      </c>
      <c r="N70" s="112" t="s">
        <v>203</v>
      </c>
    </row>
    <row r="71" spans="1:14" ht="15" customHeight="1">
      <c r="A71" s="144">
        <v>8</v>
      </c>
      <c r="B71" s="112"/>
      <c r="C71" s="112"/>
      <c r="D71" s="112"/>
      <c r="E71" s="112"/>
      <c r="F71" s="112"/>
      <c r="G71" s="112"/>
      <c r="H71" s="112"/>
      <c r="I71" s="112"/>
      <c r="J71" s="112"/>
      <c r="K71" s="112"/>
      <c r="L71" s="112"/>
      <c r="M71" s="112"/>
      <c r="N71" s="166">
        <f aca="true" t="shared" si="3" ref="N71:N85">COUNTIF(B71:M71,"○")</f>
        <v>0</v>
      </c>
    </row>
    <row r="72" spans="1:14" ht="15" customHeight="1">
      <c r="A72" s="144">
        <v>9</v>
      </c>
      <c r="B72" s="112"/>
      <c r="C72" s="112"/>
      <c r="D72" s="112"/>
      <c r="E72" s="112"/>
      <c r="F72" s="112"/>
      <c r="G72" s="112"/>
      <c r="H72" s="112"/>
      <c r="I72" s="112"/>
      <c r="J72" s="112"/>
      <c r="K72" s="112"/>
      <c r="L72" s="112"/>
      <c r="M72" s="112"/>
      <c r="N72" s="166"/>
    </row>
    <row r="73" spans="1:14" ht="15" customHeight="1">
      <c r="A73" s="144">
        <v>10</v>
      </c>
      <c r="B73" s="112"/>
      <c r="C73" s="112"/>
      <c r="D73" s="112"/>
      <c r="E73" s="112"/>
      <c r="F73" s="112"/>
      <c r="G73" s="112"/>
      <c r="H73" s="112"/>
      <c r="I73" s="112"/>
      <c r="J73" s="112"/>
      <c r="K73" s="112"/>
      <c r="L73" s="112"/>
      <c r="M73" s="112"/>
      <c r="N73" s="166"/>
    </row>
    <row r="74" spans="1:14" ht="15" customHeight="1">
      <c r="A74" s="144">
        <v>11</v>
      </c>
      <c r="B74" s="112"/>
      <c r="C74" s="112"/>
      <c r="D74" s="112"/>
      <c r="E74" s="112"/>
      <c r="F74" s="112"/>
      <c r="G74" s="112"/>
      <c r="H74" s="112"/>
      <c r="I74" s="112"/>
      <c r="J74" s="112"/>
      <c r="K74" s="112"/>
      <c r="L74" s="112"/>
      <c r="M74" s="112"/>
      <c r="N74" s="166"/>
    </row>
    <row r="75" spans="1:14" ht="15" customHeight="1">
      <c r="A75" s="144">
        <v>12</v>
      </c>
      <c r="B75" s="112"/>
      <c r="C75" s="112"/>
      <c r="D75" s="112"/>
      <c r="E75" s="112"/>
      <c r="F75" s="112"/>
      <c r="G75" s="112"/>
      <c r="H75" s="112"/>
      <c r="I75" s="112"/>
      <c r="J75" s="112"/>
      <c r="K75" s="112"/>
      <c r="L75" s="112"/>
      <c r="M75" s="112"/>
      <c r="N75" s="166"/>
    </row>
    <row r="76" spans="1:14" ht="15" customHeight="1">
      <c r="A76" s="144">
        <v>13</v>
      </c>
      <c r="B76" s="112"/>
      <c r="C76" s="112"/>
      <c r="D76" s="112"/>
      <c r="E76" s="112"/>
      <c r="F76" s="112"/>
      <c r="G76" s="112"/>
      <c r="H76" s="112"/>
      <c r="I76" s="112"/>
      <c r="J76" s="112"/>
      <c r="K76" s="112"/>
      <c r="L76" s="112"/>
      <c r="M76" s="112"/>
      <c r="N76" s="166"/>
    </row>
    <row r="77" spans="1:14" ht="15" customHeight="1">
      <c r="A77" s="144">
        <v>14</v>
      </c>
      <c r="B77" s="112"/>
      <c r="C77" s="112"/>
      <c r="D77" s="112"/>
      <c r="E77" s="112"/>
      <c r="F77" s="112"/>
      <c r="G77" s="112"/>
      <c r="H77" s="112"/>
      <c r="I77" s="112"/>
      <c r="J77" s="112"/>
      <c r="K77" s="112"/>
      <c r="L77" s="112"/>
      <c r="M77" s="112"/>
      <c r="N77" s="166"/>
    </row>
    <row r="78" spans="1:14" ht="15" customHeight="1">
      <c r="A78" s="144">
        <v>15</v>
      </c>
      <c r="B78" s="167" t="s">
        <v>152</v>
      </c>
      <c r="C78" s="167" t="s">
        <v>152</v>
      </c>
      <c r="D78" s="167" t="s">
        <v>152</v>
      </c>
      <c r="E78" s="112"/>
      <c r="F78" s="112"/>
      <c r="G78" s="112"/>
      <c r="H78" s="112"/>
      <c r="I78" s="167" t="s">
        <v>152</v>
      </c>
      <c r="J78" s="167" t="s">
        <v>99</v>
      </c>
      <c r="K78" s="167" t="s">
        <v>99</v>
      </c>
      <c r="L78" s="167" t="s">
        <v>99</v>
      </c>
      <c r="M78" s="167" t="s">
        <v>99</v>
      </c>
      <c r="N78" s="166">
        <f t="shared" si="3"/>
        <v>8</v>
      </c>
    </row>
    <row r="79" spans="1:14" ht="15" customHeight="1">
      <c r="A79" s="144">
        <v>16</v>
      </c>
      <c r="B79" s="167" t="s">
        <v>152</v>
      </c>
      <c r="C79" s="167" t="s">
        <v>152</v>
      </c>
      <c r="D79" s="167" t="s">
        <v>99</v>
      </c>
      <c r="E79" s="167" t="s">
        <v>152</v>
      </c>
      <c r="F79" s="167" t="s">
        <v>204</v>
      </c>
      <c r="G79" s="167" t="s">
        <v>99</v>
      </c>
      <c r="H79" s="167" t="s">
        <v>152</v>
      </c>
      <c r="I79" s="167" t="s">
        <v>152</v>
      </c>
      <c r="J79" s="167" t="s">
        <v>99</v>
      </c>
      <c r="K79" s="167" t="s">
        <v>99</v>
      </c>
      <c r="L79" s="167" t="s">
        <v>99</v>
      </c>
      <c r="M79" s="167" t="s">
        <v>152</v>
      </c>
      <c r="N79" s="166">
        <f t="shared" si="3"/>
        <v>12</v>
      </c>
    </row>
    <row r="80" spans="1:14" ht="15" customHeight="1">
      <c r="A80" s="144">
        <v>17</v>
      </c>
      <c r="B80" s="167" t="s">
        <v>152</v>
      </c>
      <c r="C80" s="167" t="s">
        <v>99</v>
      </c>
      <c r="D80" s="167" t="s">
        <v>99</v>
      </c>
      <c r="E80" s="167" t="s">
        <v>99</v>
      </c>
      <c r="F80" s="167" t="s">
        <v>152</v>
      </c>
      <c r="G80" s="167" t="s">
        <v>204</v>
      </c>
      <c r="H80" s="112" t="s">
        <v>204</v>
      </c>
      <c r="I80" s="112" t="s">
        <v>152</v>
      </c>
      <c r="J80" s="112" t="s">
        <v>99</v>
      </c>
      <c r="K80" s="112" t="s">
        <v>152</v>
      </c>
      <c r="L80" s="112" t="s">
        <v>152</v>
      </c>
      <c r="M80" s="112" t="s">
        <v>152</v>
      </c>
      <c r="N80" s="166">
        <f t="shared" si="3"/>
        <v>12</v>
      </c>
    </row>
    <row r="81" spans="1:14" ht="15" customHeight="1">
      <c r="A81" s="144">
        <v>18</v>
      </c>
      <c r="B81" s="112" t="s">
        <v>99</v>
      </c>
      <c r="C81" s="112" t="s">
        <v>152</v>
      </c>
      <c r="D81" s="112" t="s">
        <v>99</v>
      </c>
      <c r="E81" s="112" t="s">
        <v>204</v>
      </c>
      <c r="F81" s="112" t="s">
        <v>99</v>
      </c>
      <c r="G81" s="112" t="s">
        <v>152</v>
      </c>
      <c r="H81" s="112" t="s">
        <v>152</v>
      </c>
      <c r="I81" s="112" t="s">
        <v>99</v>
      </c>
      <c r="J81" s="112" t="s">
        <v>152</v>
      </c>
      <c r="K81" s="112" t="s">
        <v>99</v>
      </c>
      <c r="L81" s="112" t="s">
        <v>152</v>
      </c>
      <c r="M81" s="112" t="s">
        <v>152</v>
      </c>
      <c r="N81" s="166">
        <f t="shared" si="3"/>
        <v>12</v>
      </c>
    </row>
    <row r="82" spans="1:14" ht="15" customHeight="1">
      <c r="A82" s="144">
        <v>19</v>
      </c>
      <c r="B82" s="112" t="s">
        <v>99</v>
      </c>
      <c r="C82" s="112" t="s">
        <v>152</v>
      </c>
      <c r="D82" s="112" t="s">
        <v>99</v>
      </c>
      <c r="E82" s="112" t="s">
        <v>152</v>
      </c>
      <c r="F82" s="112" t="s">
        <v>152</v>
      </c>
      <c r="G82" s="112" t="s">
        <v>152</v>
      </c>
      <c r="H82" s="112" t="s">
        <v>152</v>
      </c>
      <c r="I82" s="112" t="s">
        <v>152</v>
      </c>
      <c r="J82" s="112" t="s">
        <v>152</v>
      </c>
      <c r="K82" s="112" t="s">
        <v>99</v>
      </c>
      <c r="L82" s="112" t="s">
        <v>99</v>
      </c>
      <c r="M82" s="112" t="s">
        <v>152</v>
      </c>
      <c r="N82" s="166">
        <f t="shared" si="3"/>
        <v>12</v>
      </c>
    </row>
    <row r="83" spans="1:14" ht="15" customHeight="1">
      <c r="A83" s="144">
        <v>20</v>
      </c>
      <c r="B83" s="112" t="s">
        <v>152</v>
      </c>
      <c r="C83" s="112" t="s">
        <v>152</v>
      </c>
      <c r="D83" s="112" t="s">
        <v>152</v>
      </c>
      <c r="E83" s="112" t="s">
        <v>152</v>
      </c>
      <c r="F83" s="112" t="s">
        <v>152</v>
      </c>
      <c r="G83" s="112" t="s">
        <v>152</v>
      </c>
      <c r="H83" s="112" t="s">
        <v>152</v>
      </c>
      <c r="I83" s="112" t="s">
        <v>99</v>
      </c>
      <c r="J83" s="112" t="s">
        <v>152</v>
      </c>
      <c r="K83" s="112" t="s">
        <v>152</v>
      </c>
      <c r="L83" s="112" t="s">
        <v>99</v>
      </c>
      <c r="M83" s="112" t="s">
        <v>99</v>
      </c>
      <c r="N83" s="168">
        <f t="shared" si="3"/>
        <v>12</v>
      </c>
    </row>
    <row r="84" spans="1:14" ht="15" customHeight="1">
      <c r="A84" s="144">
        <v>21</v>
      </c>
      <c r="B84" s="112" t="s">
        <v>152</v>
      </c>
      <c r="C84" s="112" t="s">
        <v>152</v>
      </c>
      <c r="D84" s="112" t="s">
        <v>204</v>
      </c>
      <c r="E84" s="112" t="s">
        <v>152</v>
      </c>
      <c r="F84" s="112" t="s">
        <v>99</v>
      </c>
      <c r="G84" s="112" t="s">
        <v>152</v>
      </c>
      <c r="H84" s="112" t="s">
        <v>99</v>
      </c>
      <c r="I84" s="112" t="s">
        <v>152</v>
      </c>
      <c r="J84" s="112" t="s">
        <v>99</v>
      </c>
      <c r="K84" s="112" t="s">
        <v>204</v>
      </c>
      <c r="L84" s="112" t="s">
        <v>99</v>
      </c>
      <c r="M84" s="112" t="s">
        <v>152</v>
      </c>
      <c r="N84" s="168">
        <f t="shared" si="3"/>
        <v>12</v>
      </c>
    </row>
    <row r="85" spans="1:14" ht="15" customHeight="1" thickBot="1">
      <c r="A85" s="144">
        <v>22</v>
      </c>
      <c r="B85" s="112" t="s">
        <v>152</v>
      </c>
      <c r="C85" s="112" t="s">
        <v>99</v>
      </c>
      <c r="D85" s="112" t="s">
        <v>152</v>
      </c>
      <c r="E85" s="112"/>
      <c r="F85" s="112"/>
      <c r="G85" s="112"/>
      <c r="H85" s="112"/>
      <c r="I85" s="112"/>
      <c r="J85" s="112"/>
      <c r="K85" s="112"/>
      <c r="L85" s="112"/>
      <c r="M85" s="112"/>
      <c r="N85" s="168">
        <f t="shared" si="3"/>
        <v>3</v>
      </c>
    </row>
    <row r="86" spans="1:14" ht="15" customHeight="1" thickBot="1" thickTop="1">
      <c r="A86" s="144"/>
      <c r="B86" s="112"/>
      <c r="C86" s="112"/>
      <c r="D86" s="112"/>
      <c r="E86" s="112"/>
      <c r="F86" s="112"/>
      <c r="G86" s="112"/>
      <c r="H86" s="112"/>
      <c r="I86" s="112"/>
      <c r="J86" s="112"/>
      <c r="K86" s="112"/>
      <c r="L86" s="112"/>
      <c r="M86" s="107"/>
      <c r="N86" s="169">
        <f>SUM(N71:N85)</f>
        <v>83</v>
      </c>
    </row>
    <row r="87" spans="2:14" ht="15" customHeight="1" thickTop="1">
      <c r="B87" s="138"/>
      <c r="C87" s="138"/>
      <c r="D87" s="138"/>
      <c r="E87" s="138"/>
      <c r="F87" s="138"/>
      <c r="G87" s="138"/>
      <c r="H87" s="138"/>
      <c r="I87" s="138"/>
      <c r="J87" s="138"/>
      <c r="K87" s="138"/>
      <c r="L87" s="138"/>
      <c r="M87" s="138"/>
      <c r="N87" s="138"/>
    </row>
    <row r="88" spans="2:14" ht="15" customHeight="1">
      <c r="B88" s="163" t="s">
        <v>205</v>
      </c>
      <c r="C88" s="138"/>
      <c r="D88" s="138"/>
      <c r="E88" s="138"/>
      <c r="F88" s="138"/>
      <c r="G88" s="138"/>
      <c r="H88" s="138"/>
      <c r="I88" s="138"/>
      <c r="J88" s="138"/>
      <c r="K88" s="138"/>
      <c r="L88" s="138"/>
      <c r="M88" s="138"/>
      <c r="N88" s="138"/>
    </row>
    <row r="89" spans="1:14" ht="15" customHeight="1">
      <c r="A89" s="165"/>
      <c r="B89" s="106" t="s">
        <v>83</v>
      </c>
      <c r="C89" s="106" t="s">
        <v>84</v>
      </c>
      <c r="D89" s="106" t="s">
        <v>85</v>
      </c>
      <c r="E89" s="106" t="s">
        <v>86</v>
      </c>
      <c r="F89" s="106" t="s">
        <v>87</v>
      </c>
      <c r="G89" s="106" t="s">
        <v>88</v>
      </c>
      <c r="H89" s="106" t="s">
        <v>89</v>
      </c>
      <c r="I89" s="106" t="s">
        <v>90</v>
      </c>
      <c r="J89" s="106" t="s">
        <v>91</v>
      </c>
      <c r="K89" s="106" t="s">
        <v>92</v>
      </c>
      <c r="L89" s="106" t="s">
        <v>93</v>
      </c>
      <c r="M89" s="106" t="s">
        <v>94</v>
      </c>
      <c r="N89" s="112" t="s">
        <v>203</v>
      </c>
    </row>
    <row r="90" spans="1:14" ht="15" customHeight="1">
      <c r="A90" s="144">
        <v>63</v>
      </c>
      <c r="B90" s="112"/>
      <c r="C90" s="112"/>
      <c r="D90" s="112"/>
      <c r="E90" s="112"/>
      <c r="F90" s="112"/>
      <c r="G90" s="112" t="s">
        <v>99</v>
      </c>
      <c r="H90" s="112" t="s">
        <v>99</v>
      </c>
      <c r="I90" s="112" t="s">
        <v>152</v>
      </c>
      <c r="J90" s="112" t="s">
        <v>152</v>
      </c>
      <c r="K90" s="112" t="s">
        <v>99</v>
      </c>
      <c r="L90" s="112" t="s">
        <v>152</v>
      </c>
      <c r="M90" s="112" t="s">
        <v>204</v>
      </c>
      <c r="N90" s="166">
        <f aca="true" t="shared" si="4" ref="N90:N112">COUNTIF(B90:M90,"○")</f>
        <v>7</v>
      </c>
    </row>
    <row r="91" spans="1:14" ht="15" customHeight="1">
      <c r="A91" s="144">
        <v>1</v>
      </c>
      <c r="B91" s="112" t="s">
        <v>152</v>
      </c>
      <c r="C91" s="112" t="s">
        <v>152</v>
      </c>
      <c r="D91" s="112" t="s">
        <v>152</v>
      </c>
      <c r="E91" s="112"/>
      <c r="F91" s="112"/>
      <c r="G91" s="112"/>
      <c r="H91" s="112"/>
      <c r="I91" s="112"/>
      <c r="J91" s="112"/>
      <c r="K91" s="112"/>
      <c r="L91" s="112"/>
      <c r="M91" s="112"/>
      <c r="N91" s="166">
        <f t="shared" si="4"/>
        <v>3</v>
      </c>
    </row>
    <row r="92" spans="1:14" ht="15" customHeight="1">
      <c r="A92" s="144">
        <v>2</v>
      </c>
      <c r="B92" s="112"/>
      <c r="C92" s="112"/>
      <c r="D92" s="112"/>
      <c r="E92" s="112"/>
      <c r="F92" s="167" t="s">
        <v>152</v>
      </c>
      <c r="G92" s="167" t="s">
        <v>152</v>
      </c>
      <c r="H92" s="167" t="s">
        <v>152</v>
      </c>
      <c r="I92" s="167" t="s">
        <v>152</v>
      </c>
      <c r="J92" s="167" t="s">
        <v>99</v>
      </c>
      <c r="K92" s="167" t="s">
        <v>99</v>
      </c>
      <c r="L92" s="167" t="s">
        <v>152</v>
      </c>
      <c r="M92" s="167" t="s">
        <v>206</v>
      </c>
      <c r="N92" s="166">
        <f t="shared" si="4"/>
        <v>8</v>
      </c>
    </row>
    <row r="93" spans="1:14" ht="15" customHeight="1">
      <c r="A93" s="144">
        <v>3</v>
      </c>
      <c r="B93" s="167" t="s">
        <v>152</v>
      </c>
      <c r="C93" s="167" t="s">
        <v>99</v>
      </c>
      <c r="D93" s="112"/>
      <c r="E93" s="112"/>
      <c r="F93" s="112"/>
      <c r="G93" s="112"/>
      <c r="H93" s="112"/>
      <c r="I93" s="112"/>
      <c r="J93" s="112"/>
      <c r="K93" s="112"/>
      <c r="L93" s="112"/>
      <c r="M93" s="112"/>
      <c r="N93" s="166">
        <f t="shared" si="4"/>
        <v>2</v>
      </c>
    </row>
    <row r="94" spans="1:14" ht="15" customHeight="1">
      <c r="A94" s="144">
        <v>4</v>
      </c>
      <c r="B94" s="112"/>
      <c r="C94" s="112"/>
      <c r="D94" s="112"/>
      <c r="E94" s="112"/>
      <c r="F94" s="112"/>
      <c r="G94" s="112"/>
      <c r="H94" s="112"/>
      <c r="I94" s="112"/>
      <c r="J94" s="112"/>
      <c r="K94" s="112"/>
      <c r="L94" s="112"/>
      <c r="M94" s="112"/>
      <c r="N94" s="166">
        <f t="shared" si="4"/>
        <v>0</v>
      </c>
    </row>
    <row r="95" spans="1:14" ht="15" customHeight="1">
      <c r="A95" s="144">
        <v>5</v>
      </c>
      <c r="B95" s="112"/>
      <c r="C95" s="112"/>
      <c r="D95" s="112"/>
      <c r="E95" s="112"/>
      <c r="F95" s="112"/>
      <c r="G95" s="112"/>
      <c r="H95" s="112"/>
      <c r="I95" s="112"/>
      <c r="J95" s="112"/>
      <c r="K95" s="112" t="s">
        <v>152</v>
      </c>
      <c r="L95" s="112" t="s">
        <v>152</v>
      </c>
      <c r="M95" s="112" t="s">
        <v>152</v>
      </c>
      <c r="N95" s="166">
        <f t="shared" si="4"/>
        <v>3</v>
      </c>
    </row>
    <row r="96" spans="1:14" ht="15" customHeight="1">
      <c r="A96" s="144">
        <v>6</v>
      </c>
      <c r="B96" s="112" t="s">
        <v>152</v>
      </c>
      <c r="C96" s="112" t="s">
        <v>206</v>
      </c>
      <c r="D96" s="112" t="s">
        <v>152</v>
      </c>
      <c r="E96" s="112" t="s">
        <v>152</v>
      </c>
      <c r="F96" s="112" t="s">
        <v>152</v>
      </c>
      <c r="G96" s="112" t="s">
        <v>152</v>
      </c>
      <c r="H96" s="112" t="s">
        <v>99</v>
      </c>
      <c r="I96" s="112" t="s">
        <v>204</v>
      </c>
      <c r="J96" s="112" t="s">
        <v>152</v>
      </c>
      <c r="K96" s="112" t="s">
        <v>99</v>
      </c>
      <c r="L96" s="112" t="s">
        <v>99</v>
      </c>
      <c r="M96" s="112" t="s">
        <v>99</v>
      </c>
      <c r="N96" s="166">
        <f t="shared" si="4"/>
        <v>12</v>
      </c>
    </row>
    <row r="97" spans="1:14" ht="15" customHeight="1">
      <c r="A97" s="144">
        <v>7</v>
      </c>
      <c r="B97" s="112" t="s">
        <v>99</v>
      </c>
      <c r="C97" s="112" t="s">
        <v>99</v>
      </c>
      <c r="D97" s="112" t="s">
        <v>152</v>
      </c>
      <c r="E97" s="112"/>
      <c r="F97" s="112"/>
      <c r="G97" s="112"/>
      <c r="H97" s="112"/>
      <c r="I97" s="112"/>
      <c r="J97" s="112"/>
      <c r="K97" s="112"/>
      <c r="L97" s="112"/>
      <c r="M97" s="112"/>
      <c r="N97" s="166">
        <f t="shared" si="4"/>
        <v>3</v>
      </c>
    </row>
    <row r="98" spans="1:14" ht="15" customHeight="1">
      <c r="A98" s="144">
        <v>8</v>
      </c>
      <c r="B98" s="112"/>
      <c r="C98" s="112"/>
      <c r="D98" s="112"/>
      <c r="E98" s="112"/>
      <c r="F98" s="112" t="s">
        <v>152</v>
      </c>
      <c r="G98" s="112" t="s">
        <v>206</v>
      </c>
      <c r="H98" s="112" t="s">
        <v>152</v>
      </c>
      <c r="I98" s="112" t="s">
        <v>152</v>
      </c>
      <c r="J98" s="112" t="s">
        <v>152</v>
      </c>
      <c r="K98" s="112" t="s">
        <v>206</v>
      </c>
      <c r="L98" s="112" t="s">
        <v>99</v>
      </c>
      <c r="M98" s="112" t="s">
        <v>152</v>
      </c>
      <c r="N98" s="166">
        <f t="shared" si="4"/>
        <v>8</v>
      </c>
    </row>
    <row r="99" spans="1:14" ht="15" customHeight="1">
      <c r="A99" s="144">
        <v>9</v>
      </c>
      <c r="B99" s="112" t="s">
        <v>152</v>
      </c>
      <c r="C99" s="112" t="s">
        <v>99</v>
      </c>
      <c r="D99" s="112" t="s">
        <v>204</v>
      </c>
      <c r="E99" s="112" t="s">
        <v>152</v>
      </c>
      <c r="F99" s="112" t="s">
        <v>152</v>
      </c>
      <c r="G99" s="112" t="s">
        <v>99</v>
      </c>
      <c r="H99" s="112"/>
      <c r="I99" s="112"/>
      <c r="J99" s="112"/>
      <c r="K99" s="112"/>
      <c r="L99" s="112"/>
      <c r="M99" s="112"/>
      <c r="N99" s="166">
        <f t="shared" si="4"/>
        <v>6</v>
      </c>
    </row>
    <row r="100" spans="1:14" ht="15" customHeight="1">
      <c r="A100" s="144">
        <v>10</v>
      </c>
      <c r="B100" s="112"/>
      <c r="C100" s="112"/>
      <c r="D100" s="112"/>
      <c r="E100" s="112"/>
      <c r="F100" s="112"/>
      <c r="G100" s="112"/>
      <c r="H100" s="112"/>
      <c r="I100" s="112"/>
      <c r="J100" s="112" t="s">
        <v>206</v>
      </c>
      <c r="K100" s="112" t="s">
        <v>99</v>
      </c>
      <c r="L100" s="112" t="s">
        <v>152</v>
      </c>
      <c r="M100" s="112" t="s">
        <v>152</v>
      </c>
      <c r="N100" s="166">
        <f t="shared" si="4"/>
        <v>4</v>
      </c>
    </row>
    <row r="101" spans="1:14" ht="15" customHeight="1">
      <c r="A101" s="144">
        <v>11</v>
      </c>
      <c r="B101" s="112" t="s">
        <v>152</v>
      </c>
      <c r="C101" s="112" t="s">
        <v>99</v>
      </c>
      <c r="D101" s="112" t="s">
        <v>99</v>
      </c>
      <c r="E101" s="112" t="s">
        <v>152</v>
      </c>
      <c r="F101" s="112" t="s">
        <v>152</v>
      </c>
      <c r="G101" s="112" t="s">
        <v>152</v>
      </c>
      <c r="H101" s="112" t="s">
        <v>152</v>
      </c>
      <c r="I101" s="112" t="s">
        <v>99</v>
      </c>
      <c r="J101" s="112" t="s">
        <v>99</v>
      </c>
      <c r="K101" s="112" t="s">
        <v>99</v>
      </c>
      <c r="L101" s="112" t="s">
        <v>99</v>
      </c>
      <c r="M101" s="112" t="s">
        <v>152</v>
      </c>
      <c r="N101" s="166">
        <f t="shared" si="4"/>
        <v>12</v>
      </c>
    </row>
    <row r="102" spans="1:14" ht="15" customHeight="1">
      <c r="A102" s="144">
        <v>12</v>
      </c>
      <c r="B102" s="112" t="s">
        <v>152</v>
      </c>
      <c r="C102" s="112" t="s">
        <v>99</v>
      </c>
      <c r="D102" s="112" t="s">
        <v>99</v>
      </c>
      <c r="E102" s="112" t="s">
        <v>152</v>
      </c>
      <c r="F102" s="112" t="s">
        <v>99</v>
      </c>
      <c r="G102" s="112" t="s">
        <v>152</v>
      </c>
      <c r="H102" s="112" t="s">
        <v>99</v>
      </c>
      <c r="I102" s="112" t="s">
        <v>152</v>
      </c>
      <c r="J102" s="112"/>
      <c r="K102" s="112"/>
      <c r="L102" s="112"/>
      <c r="M102" s="112"/>
      <c r="N102" s="166">
        <f t="shared" si="4"/>
        <v>8</v>
      </c>
    </row>
    <row r="103" spans="1:14" ht="15" customHeight="1">
      <c r="A103" s="144">
        <v>13</v>
      </c>
      <c r="B103" s="112"/>
      <c r="C103" s="112"/>
      <c r="D103" s="112"/>
      <c r="E103" s="112"/>
      <c r="F103" s="112"/>
      <c r="G103" s="112"/>
      <c r="H103" s="112"/>
      <c r="I103" s="112"/>
      <c r="J103" s="112"/>
      <c r="K103" s="112"/>
      <c r="L103" s="112"/>
      <c r="M103" s="112"/>
      <c r="N103" s="166">
        <f t="shared" si="4"/>
        <v>0</v>
      </c>
    </row>
    <row r="104" spans="1:14" ht="15" customHeight="1">
      <c r="A104" s="144">
        <v>14</v>
      </c>
      <c r="B104" s="112"/>
      <c r="C104" s="112"/>
      <c r="D104" s="112"/>
      <c r="E104" s="112"/>
      <c r="F104" s="112"/>
      <c r="G104" s="167" t="s">
        <v>206</v>
      </c>
      <c r="H104" s="167" t="s">
        <v>152</v>
      </c>
      <c r="I104" s="167" t="s">
        <v>206</v>
      </c>
      <c r="J104" s="167" t="s">
        <v>206</v>
      </c>
      <c r="K104" s="167" t="s">
        <v>152</v>
      </c>
      <c r="L104" s="167" t="s">
        <v>152</v>
      </c>
      <c r="M104" s="167" t="s">
        <v>206</v>
      </c>
      <c r="N104" s="166">
        <f t="shared" si="4"/>
        <v>7</v>
      </c>
    </row>
    <row r="105" spans="1:14" ht="15" customHeight="1">
      <c r="A105" s="144">
        <v>15</v>
      </c>
      <c r="B105" s="167" t="s">
        <v>152</v>
      </c>
      <c r="C105" s="167" t="s">
        <v>152</v>
      </c>
      <c r="D105" s="167" t="s">
        <v>206</v>
      </c>
      <c r="E105" s="167" t="s">
        <v>152</v>
      </c>
      <c r="F105" s="167" t="s">
        <v>152</v>
      </c>
      <c r="G105" s="167" t="s">
        <v>206</v>
      </c>
      <c r="H105" s="167" t="s">
        <v>99</v>
      </c>
      <c r="I105" s="167" t="s">
        <v>152</v>
      </c>
      <c r="J105" s="167" t="s">
        <v>152</v>
      </c>
      <c r="K105" s="167" t="s">
        <v>99</v>
      </c>
      <c r="L105" s="167" t="s">
        <v>152</v>
      </c>
      <c r="M105" s="167" t="s">
        <v>152</v>
      </c>
      <c r="N105" s="166">
        <f t="shared" si="4"/>
        <v>12</v>
      </c>
    </row>
    <row r="106" spans="1:14" ht="15" customHeight="1">
      <c r="A106" s="144">
        <v>16</v>
      </c>
      <c r="B106" s="167" t="s">
        <v>99</v>
      </c>
      <c r="C106" s="167" t="s">
        <v>152</v>
      </c>
      <c r="D106" s="167" t="s">
        <v>152</v>
      </c>
      <c r="E106" s="167" t="s">
        <v>152</v>
      </c>
      <c r="F106" s="167" t="s">
        <v>99</v>
      </c>
      <c r="G106" s="167" t="s">
        <v>152</v>
      </c>
      <c r="H106" s="167" t="s">
        <v>152</v>
      </c>
      <c r="I106" s="167" t="s">
        <v>99</v>
      </c>
      <c r="J106" s="167" t="s">
        <v>99</v>
      </c>
      <c r="K106" s="167" t="s">
        <v>99</v>
      </c>
      <c r="L106" s="167" t="s">
        <v>152</v>
      </c>
      <c r="M106" s="167" t="s">
        <v>99</v>
      </c>
      <c r="N106" s="166">
        <f t="shared" si="4"/>
        <v>12</v>
      </c>
    </row>
    <row r="107" spans="1:14" ht="15" customHeight="1">
      <c r="A107" s="144">
        <v>17</v>
      </c>
      <c r="B107" s="167" t="s">
        <v>152</v>
      </c>
      <c r="C107" s="167" t="s">
        <v>152</v>
      </c>
      <c r="D107" s="167" t="s">
        <v>152</v>
      </c>
      <c r="E107" s="112"/>
      <c r="F107" s="112"/>
      <c r="G107" s="112"/>
      <c r="H107" s="112"/>
      <c r="I107" s="112" t="s">
        <v>152</v>
      </c>
      <c r="J107" s="112" t="s">
        <v>152</v>
      </c>
      <c r="K107" s="112" t="s">
        <v>99</v>
      </c>
      <c r="L107" s="112" t="s">
        <v>204</v>
      </c>
      <c r="M107" s="112" t="s">
        <v>152</v>
      </c>
      <c r="N107" s="166">
        <f t="shared" si="4"/>
        <v>8</v>
      </c>
    </row>
    <row r="108" spans="1:14" ht="15" customHeight="1">
      <c r="A108" s="144">
        <v>18</v>
      </c>
      <c r="B108" s="112" t="s">
        <v>206</v>
      </c>
      <c r="C108" s="112" t="s">
        <v>152</v>
      </c>
      <c r="D108" s="112" t="s">
        <v>204</v>
      </c>
      <c r="E108" s="112" t="s">
        <v>152</v>
      </c>
      <c r="F108" s="112" t="s">
        <v>152</v>
      </c>
      <c r="G108" s="112"/>
      <c r="H108" s="112"/>
      <c r="I108" s="112"/>
      <c r="J108" s="112" t="s">
        <v>152</v>
      </c>
      <c r="K108" s="112" t="s">
        <v>99</v>
      </c>
      <c r="L108" s="112" t="s">
        <v>152</v>
      </c>
      <c r="M108" s="112" t="s">
        <v>152</v>
      </c>
      <c r="N108" s="166">
        <f t="shared" si="4"/>
        <v>9</v>
      </c>
    </row>
    <row r="109" spans="1:14" ht="15" customHeight="1">
      <c r="A109" s="144">
        <v>19</v>
      </c>
      <c r="B109" s="112" t="s">
        <v>152</v>
      </c>
      <c r="C109" s="112" t="s">
        <v>99</v>
      </c>
      <c r="D109" s="112" t="s">
        <v>206</v>
      </c>
      <c r="E109" s="112"/>
      <c r="F109" s="112"/>
      <c r="G109" s="112" t="s">
        <v>99</v>
      </c>
      <c r="H109" s="112" t="s">
        <v>99</v>
      </c>
      <c r="I109" s="112" t="s">
        <v>204</v>
      </c>
      <c r="J109" s="112" t="s">
        <v>152</v>
      </c>
      <c r="K109" s="112" t="s">
        <v>99</v>
      </c>
      <c r="L109" s="112" t="s">
        <v>152</v>
      </c>
      <c r="M109" s="112" t="s">
        <v>206</v>
      </c>
      <c r="N109" s="166">
        <f t="shared" si="4"/>
        <v>10</v>
      </c>
    </row>
    <row r="110" spans="1:14" ht="15" customHeight="1">
      <c r="A110" s="144">
        <v>20</v>
      </c>
      <c r="B110" s="112" t="s">
        <v>152</v>
      </c>
      <c r="C110" s="112" t="s">
        <v>99</v>
      </c>
      <c r="D110" s="112" t="s">
        <v>152</v>
      </c>
      <c r="E110" s="112" t="s">
        <v>206</v>
      </c>
      <c r="F110" s="112" t="s">
        <v>99</v>
      </c>
      <c r="G110" s="112" t="s">
        <v>152</v>
      </c>
      <c r="H110" s="112" t="s">
        <v>99</v>
      </c>
      <c r="I110" s="112" t="s">
        <v>152</v>
      </c>
      <c r="J110" s="112"/>
      <c r="K110" s="167" t="s">
        <v>152</v>
      </c>
      <c r="L110" s="167" t="s">
        <v>99</v>
      </c>
      <c r="M110" s="167" t="s">
        <v>99</v>
      </c>
      <c r="N110" s="168">
        <f t="shared" si="4"/>
        <v>11</v>
      </c>
    </row>
    <row r="111" spans="1:14" ht="15" customHeight="1">
      <c r="A111" s="144">
        <v>21</v>
      </c>
      <c r="B111" s="167" t="s">
        <v>99</v>
      </c>
      <c r="C111" s="167" t="s">
        <v>152</v>
      </c>
      <c r="D111" s="167" t="s">
        <v>152</v>
      </c>
      <c r="E111" s="167" t="s">
        <v>206</v>
      </c>
      <c r="F111" s="167" t="s">
        <v>99</v>
      </c>
      <c r="G111" s="167" t="s">
        <v>204</v>
      </c>
      <c r="H111" s="167" t="s">
        <v>152</v>
      </c>
      <c r="I111" s="167" t="s">
        <v>152</v>
      </c>
      <c r="J111" s="112"/>
      <c r="K111" s="112" t="s">
        <v>152</v>
      </c>
      <c r="L111" s="112" t="s">
        <v>206</v>
      </c>
      <c r="M111" s="112" t="s">
        <v>206</v>
      </c>
      <c r="N111" s="168">
        <f t="shared" si="4"/>
        <v>11</v>
      </c>
    </row>
    <row r="112" spans="1:14" ht="15" customHeight="1" thickBot="1">
      <c r="A112" s="144">
        <v>22</v>
      </c>
      <c r="B112" s="112" t="s">
        <v>206</v>
      </c>
      <c r="C112" s="112" t="s">
        <v>152</v>
      </c>
      <c r="D112" s="112" t="s">
        <v>99</v>
      </c>
      <c r="E112" s="112"/>
      <c r="F112" s="112"/>
      <c r="G112" s="112"/>
      <c r="H112" s="112"/>
      <c r="I112" s="112"/>
      <c r="J112" s="112"/>
      <c r="K112" s="112"/>
      <c r="L112" s="112"/>
      <c r="M112" s="112"/>
      <c r="N112" s="168">
        <f t="shared" si="4"/>
        <v>3</v>
      </c>
    </row>
    <row r="113" spans="1:14" ht="15" customHeight="1" thickBot="1" thickTop="1">
      <c r="A113" s="144"/>
      <c r="B113" s="112"/>
      <c r="C113" s="112"/>
      <c r="D113" s="112"/>
      <c r="E113" s="112"/>
      <c r="F113" s="112"/>
      <c r="G113" s="112"/>
      <c r="H113" s="112"/>
      <c r="I113" s="112"/>
      <c r="J113" s="112"/>
      <c r="K113" s="112"/>
      <c r="L113" s="112"/>
      <c r="M113" s="107"/>
      <c r="N113" s="169">
        <f>SUM(N90:N112)</f>
        <v>159</v>
      </c>
    </row>
    <row r="114" ht="14.25" thickTop="1"/>
  </sheetData>
  <sheetProtection/>
  <mergeCells count="17">
    <mergeCell ref="P4:P5"/>
    <mergeCell ref="H4:H5"/>
    <mergeCell ref="I4:I5"/>
    <mergeCell ref="J4:J5"/>
    <mergeCell ref="K4:K5"/>
    <mergeCell ref="L4:L5"/>
    <mergeCell ref="M4:M5"/>
    <mergeCell ref="H2:K2"/>
    <mergeCell ref="D3:F3"/>
    <mergeCell ref="H3:I3"/>
    <mergeCell ref="A4:A5"/>
    <mergeCell ref="B4:B5"/>
    <mergeCell ref="C4:C5"/>
    <mergeCell ref="D4:D5"/>
    <mergeCell ref="E4:E5"/>
    <mergeCell ref="F4:F5"/>
    <mergeCell ref="G4:G5"/>
  </mergeCells>
  <printOptions/>
  <pageMargins left="0.984251968503937" right="0.5905511811023623" top="0.5905511811023623" bottom="0.3937007874015748" header="0.5118110236220472" footer="0.5118110236220472"/>
  <pageSetup horizontalDpi="600" verticalDpi="600" orientation="portrait" paperSize="9" scale="88"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田端 司</dc:creator>
  <cp:keywords/>
  <dc:description/>
  <cp:lastModifiedBy>田端 司</cp:lastModifiedBy>
  <cp:lastPrinted>2018-03-28T05:33:22Z</cp:lastPrinted>
  <dcterms:created xsi:type="dcterms:W3CDTF">2017-04-20T05:40:43Z</dcterms:created>
  <dcterms:modified xsi:type="dcterms:W3CDTF">2018-03-28T05:34:10Z</dcterms:modified>
  <cp:category/>
  <cp:version/>
  <cp:contentType/>
  <cp:contentStatus/>
</cp:coreProperties>
</file>